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18"/>
  <workbookPr defaultThemeVersion="124226"/>
  <mc:AlternateContent xmlns:mc="http://schemas.openxmlformats.org/markup-compatibility/2006">
    <mc:Choice Requires="x15">
      <x15ac:absPath xmlns:x15ac="http://schemas.microsoft.com/office/spreadsheetml/2010/11/ac" url="C:\Users\Edy\Documents\Programa OPPA\2-SyE Políticas Públicas\2-PI-NNA\"/>
    </mc:Choice>
  </mc:AlternateContent>
  <xr:revisionPtr revIDLastSave="0" documentId="13_ncr:1_{086A159A-79D0-46E3-B812-84BDE24E8FBD}" xr6:coauthVersionLast="47" xr6:coauthVersionMax="47" xr10:uidLastSave="{00000000-0000-0000-0000-000000000000}"/>
  <bookViews>
    <workbookView xWindow="-120" yWindow="-120" windowWidth="20730" windowHeight="11160" tabRatio="867" firstSheet="3" activeTab="3" xr2:uid="{00000000-000D-0000-FFFF-FFFF00000000}"/>
  </bookViews>
  <sheets>
    <sheet name="Mis Políticas" sheetId="1" state="hidden" r:id="rId1"/>
    <sheet name="Matriz-V13" sheetId="14" state="hidden" r:id="rId2"/>
    <sheet name="Categorías - SyE" sheetId="5" r:id="rId3"/>
    <sheet name="LB - Batería" sheetId="20" r:id="rId4"/>
    <sheet name="Implementa° 2020" sheetId="18" r:id="rId5"/>
    <sheet name="Actores" sheetId="19" r:id="rId6"/>
    <sheet name="Fichas" sheetId="21" r:id="rId7"/>
    <sheet name="Fechas especiales" sheetId="22" r:id="rId8"/>
    <sheet name="Plan Plurianual" sheetId="4" state="hidden" r:id="rId9"/>
    <sheet name="Concejales" sheetId="13" state="hidden" r:id="rId10"/>
  </sheets>
  <definedNames>
    <definedName name="_xlnm._FilterDatabase" localSheetId="3" hidden="1">'LB - Batería'!$A$6:$BE$218</definedName>
    <definedName name="_xlnm._FilterDatabase" localSheetId="1" hidden="1">'Matriz-V13'!$A$2:$Y$64</definedName>
    <definedName name="_xlnm._FilterDatabase" localSheetId="8" hidden="1">'Plan Plurianual'!$A$2:$R$549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9" i="4" l="1"/>
  <c r="E549" i="4"/>
  <c r="F549" i="4"/>
  <c r="G549" i="4"/>
  <c r="C549" i="4"/>
  <c r="D548" i="4" l="1"/>
  <c r="E548" i="4"/>
  <c r="F548" i="4"/>
  <c r="G548" i="4"/>
  <c r="C548" i="4"/>
  <c r="D547" i="4"/>
  <c r="E547" i="4"/>
  <c r="F547" i="4"/>
  <c r="G547" i="4"/>
  <c r="C547" i="4"/>
  <c r="D546" i="4"/>
  <c r="E546" i="4"/>
  <c r="F546" i="4"/>
  <c r="G546" i="4"/>
  <c r="C546" i="4"/>
  <c r="G545" i="4"/>
  <c r="F545" i="4"/>
  <c r="D545" i="4"/>
  <c r="E545" i="4"/>
  <c r="C545" i="4"/>
  <c r="D544" i="4"/>
  <c r="E544" i="4"/>
  <c r="F544" i="4"/>
  <c r="G544" i="4"/>
  <c r="C544" i="4"/>
  <c r="D543" i="4"/>
  <c r="E543" i="4"/>
  <c r="F543" i="4"/>
  <c r="G543" i="4"/>
  <c r="C543" i="4"/>
  <c r="D542" i="4"/>
  <c r="E542" i="4"/>
  <c r="F542" i="4"/>
  <c r="G542" i="4"/>
  <c r="C5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Gomez Angel</author>
  </authors>
  <commentList>
    <comment ref="R37" authorId="0" shapeId="0" xr:uid="{00000000-0006-0000-0100-000001000000}">
      <text>
        <r>
          <rPr>
            <b/>
            <sz val="9"/>
            <color indexed="81"/>
            <rFont val="Tahoma"/>
            <family val="2"/>
          </rPr>
          <t>Luisa Gomez Angel:</t>
        </r>
        <r>
          <rPr>
            <sz val="9"/>
            <color indexed="81"/>
            <rFont val="Tahoma"/>
            <family val="2"/>
          </rPr>
          <t xml:space="preserve">
RutaN sí tiene un observatorio, sólo que ellos no observan la política sino el mercado y posibles oportunidades de negocio en temas de CTI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Edy</author>
  </authors>
  <commentList>
    <comment ref="G5" authorId="0" shapeId="0" xr:uid="{5DC9EEA3-DCA5-444E-BAD8-2C126325E570}">
      <text>
        <r>
          <rPr>
            <b/>
            <sz val="9"/>
            <color indexed="81"/>
            <rFont val="Tahoma"/>
            <family val="2"/>
          </rPr>
          <t>Orientación:</t>
        </r>
        <r>
          <rPr>
            <sz val="9"/>
            <color indexed="81"/>
            <rFont val="Tahoma"/>
            <family val="2"/>
          </rPr>
          <t xml:space="preserve">
Favor estime en porcentaje, la cantidad de la población objeto de esta solicitud, que es beneficiada por el proyecto</t>
        </r>
      </text>
    </comment>
  </commentList>
</comments>
</file>

<file path=xl/sharedStrings.xml><?xml version="1.0" encoding="utf-8"?>
<sst xmlns="http://schemas.openxmlformats.org/spreadsheetml/2006/main" count="5164" uniqueCount="2493">
  <si>
    <t>N°</t>
  </si>
  <si>
    <t>Población</t>
  </si>
  <si>
    <t>Tema o sector</t>
  </si>
  <si>
    <t>Dependencia Responsable</t>
  </si>
  <si>
    <t>Número y año de aprobación del Acuerdo</t>
  </si>
  <si>
    <t>Título del Acuerdo</t>
  </si>
  <si>
    <t>¿EL ACUERDO ESTÁ VIGENTE?</t>
  </si>
  <si>
    <t>¿EXIGE O EXIGIÓ REGLAMENTACIÓN?</t>
  </si>
  <si>
    <t>ESTA REGLAMENTADO</t>
  </si>
  <si>
    <t>Número y año del Decreto</t>
  </si>
  <si>
    <t>¿Posee Plan?</t>
  </si>
  <si>
    <t>Nombre del Plan y Temporalidad</t>
  </si>
  <si>
    <t>Tipo de Politica</t>
  </si>
  <si>
    <t>¿Tiene escenarios?</t>
  </si>
  <si>
    <t>Nombre de los escenarios</t>
  </si>
  <si>
    <t>¿Está Activo?</t>
  </si>
  <si>
    <t>Acompañamiento del DAP</t>
  </si>
  <si>
    <t>¿Tiene Observatorio?</t>
  </si>
  <si>
    <t>Estado</t>
  </si>
  <si>
    <t>PROYECTOS</t>
  </si>
  <si>
    <t>PRESUPUESTO</t>
  </si>
  <si>
    <t xml:space="preserve">OBSERVACIONES </t>
  </si>
  <si>
    <t>RESPONSABLES</t>
  </si>
  <si>
    <t>Seguimiento</t>
  </si>
  <si>
    <t>PROPONENTES</t>
  </si>
  <si>
    <t xml:space="preserve">Mujeres </t>
  </si>
  <si>
    <t>General</t>
  </si>
  <si>
    <t>Mujeres</t>
  </si>
  <si>
    <t>22 de 2003</t>
  </si>
  <si>
    <t>Por medio del cual se expide la Política Pública para las mujeres urbanas y rurales del Municipio de Medellín</t>
  </si>
  <si>
    <t>SI</t>
  </si>
  <si>
    <t>NO</t>
  </si>
  <si>
    <t>NA</t>
  </si>
  <si>
    <t>Consejo de Seguridad Publica para las Mujeres</t>
  </si>
  <si>
    <t>2: Si, Observatorio Sectorial (Equipo de seguimiento, tanques de pensamiento, grupo de analisis), la politica es uno de los temas de análisis</t>
  </si>
  <si>
    <t>2: Medio</t>
  </si>
  <si>
    <t>PROYECTOS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</si>
  <si>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Observatorio: Esta política entra como temática en el seguimiento de la política de Mujeres, la cual cuenta con el SICGEM, como insumo al proceso de seguimiento de la política pública.
Proyectos Plan: Oferta directa identificada. Debe tenerse en cuenta que existen otros proyectos que benefician al total de población de ciudad, incluyendo a la de esta política. 
Proyectos de Inversión: Oferta identificada por las dependencias, con un porcentaje de asociación igual o mayor a 75,0%
General: En conversación con Sec de Mujeres, informan que al momento en que se actualice el Acuerdo 22 de 2003 (política para las mujeres) se buscará derogar este acuerdo (pues su contenido genera duplicidad con el de la política para esta población)</t>
  </si>
  <si>
    <t xml:space="preserve">
EDY TRUJILLO</t>
  </si>
  <si>
    <t xml:space="preserve">Santiago Martinez Mendoza
Ponente: Aura Marleny Arcila Giraldo   </t>
  </si>
  <si>
    <t>33 de 2005</t>
  </si>
  <si>
    <t>Por el cual se institucionaliza el plan de estímulos para la mujer como Política Pública</t>
  </si>
  <si>
    <t>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</si>
  <si>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Mujeres, Niñez y Adolescencia</t>
  </si>
  <si>
    <t>Seguridad</t>
  </si>
  <si>
    <t>Inclusión Social / Mujeres</t>
  </si>
  <si>
    <t>09 de 2006 Modificado por el Acuerdo 20 de 2011</t>
  </si>
  <si>
    <t>Por el cual se establece una Política Pública para la prevención y atención de las violencias sexuales que afectan a la ciudadanía, principalmente a mujeres, niñas y niños en la ciudad de Medellín</t>
  </si>
  <si>
    <t>Decreto 2341 de 2006
Decreto 1432 de 2014</t>
  </si>
  <si>
    <t>Plan de Acción Integral, Intersectorial, Interinstitucional y transdisciplinario, que contemple acciones de promoción, prevención, detección, atención, rehabilitación, vigilancia y control.</t>
  </si>
  <si>
    <t>Comité Coordinador Municipal para la Prevención y Atención de las violencias sexuales</t>
  </si>
  <si>
    <t>1: Si, Observatorio directo a la política</t>
  </si>
  <si>
    <t>1: Incipiente - en diseño</t>
  </si>
  <si>
    <t>PROYECTOS PDM
2.2.4.1. Entornos protectores para niños, niñas, adolescentes y jóvenes
2.1.4.1. Territorios seguros para las mujeres y las niñas
2.1.4.2. Proyecto: Prevención y atención de las violencias basadas en género
2.2.4.3. Prevención y atención de violencias sexuales y la trata de personas
2.3.1.6. Orientación y atención a personas en ejercicio y condición de riesgo de prostitución
3.2.10.1. Proyecto: Centros Integrales de Familia</t>
  </si>
  <si>
    <t xml:space="preserve">Observatorio: No cuenta con personal a cargo
Proyectos Plan: Oferta directa identificada. Debe tenerse en cuenta que existen otros proyectos que benefician al total de población de ciudad, incluyendo a la de esta política.
Proyectos Plan: Oferta directa identificada. Debe tenerse en cuenta que existen otros proyectos que benefician al total de población de ciudad, incluyendo a la de esta política.
General: Ver Política 10 -Acuerdo 09 de 2006, en la cual ya se había registrado información sobre esta política </t>
  </si>
  <si>
    <t>Luis Bernardo Velez Montoya
Ponente: Bernardo Alejandro Guerra Hoyos</t>
  </si>
  <si>
    <t>Población LGBTI</t>
  </si>
  <si>
    <t>Inclusión Social</t>
  </si>
  <si>
    <t>08 de 2011</t>
  </si>
  <si>
    <t xml:space="preserve">Por el cual se adopta la Política Pública para el reconocimiento de la diversidad sexual e identidades de género y para la protección, restablecimiento, atención y la garantía de derechos de las personas lesbianas, gays, bisexuales, transgeneristas e intersexuales (lgbti) del Municipio de Medellín </t>
  </si>
  <si>
    <t xml:space="preserve">Decreto  reglamentario 1928 de 2011 </t>
  </si>
  <si>
    <t>Diversidad y Ciudadanía: Plan Estratégico de la Política Pública LGBTI de Medellín.
2018 - 2028</t>
  </si>
  <si>
    <t xml:space="preserve">Comité Mpal de Diversidad Sexual e Identidad de Género.
Consejo Consultivo LGBTI </t>
  </si>
  <si>
    <t>3: No tiene observatorio</t>
  </si>
  <si>
    <t>NA: No Aplica</t>
  </si>
  <si>
    <t>PROYECTOS PDM
1.1.4.4 Medellín ciudad diversa
3.2.8.1. Reconocimiento de la diversidad sexual e identidades de género desde una pedagogía de la inclusión
3.1.2.4. Proyecto: Abordaje integral socio sanitario para poblaciones especiales
3.2.8.2. Implementación y seguimiento de la política pública para el reconocimiento de la diversidad sexual e identidades de género
3.2.10.1. Proyecto: Centros Integrales de Familia</t>
  </si>
  <si>
    <t>Observatorio: Existe un Observatorio de ciudad - 
No estrictamente desde la Administración Municipal.
Proyectos Plan: Oferta directa identificada. Debe tenerse en cuenta que existen otros proyectos que benefician al total de población de ciudad, incluyendo a la de esta política.</t>
  </si>
  <si>
    <t>Luis Bernardo Velez Montoya
Carlos Alberto Ballesteros Baron</t>
  </si>
  <si>
    <t>Familia</t>
  </si>
  <si>
    <t>54 de 2011 Modificado por el Acuerdo 22 de 2017</t>
  </si>
  <si>
    <t>Por medio del cual se adopta la Política Pública para la promoción, prevención, atención, protección, garantía y restablecimientos de los derechos para la familia en el Municipio de Medellín  
"Por el cual se modifica el Acuerdo Municipal 54 de 2011, "Por medio del cual se adopta la política pública para la promoción, prevención, atención, protección, garantía y restablecimiento de los derechos para la familia en el municipio de Medellín".</t>
  </si>
  <si>
    <t xml:space="preserve">Decreto No 0835 de 2013 </t>
  </si>
  <si>
    <t>Plan Estratégico para la Familia 2014-2022</t>
  </si>
  <si>
    <t>Comité Tecnico de Familia
Comité Municipal de Familia</t>
  </si>
  <si>
    <t>PROYECTOS PDM
1.1.4.1. La familia educa
1.1.3.2. Proyecto: La cuadra y la vereda cuentan con vos
1.1.5.7. Proyecto: Cultura del cuidado para una Medellín saludable
2.1.2.2. Proyecto: Fortalecimiento del Sistema Integrado de Emergencias y Seguridad de Medellín - SIES-M
2.2.1.1. Proyecto: Fortalecimiento y ajustes del sistema de justicia cercana a la ciudadanía
2.2.2.1. Proyecto: Promoción y formación para el fortalecimiento de las competencias ciudadanas para la convivencia
2.3.5.1. Proyecto: Restablecimiento y reparación a víctimas del conflicto armado
2.3.5.4. Proyecto: Acompañamiento a retornos y reubicaciones de víctimas de desplazamiento forzado - Medellín le apuesta al retorno
3.2.2.2. Proyecto: Envejecimiento digno
3.2.7.2. Proyecto: Inclusión social de las personas con discapacidad, familiares y cuidadores
3.2.10.1. Centros Integrales de Familia
3.2.10.2. Familia Medellín – Medellín Solidaria
3.2.10.3. Volver a casa
3.2.10.4. Mejoramiento institucional y de la infraestructura para la inclusión social
6.5.2.1. Proyecto: Reasentamiento de población con soluciones de vivienda definitiva
6.5.4.3. Proyecto: Titulación de predios</t>
  </si>
  <si>
    <t>Observatorio: Es el único observatorio que posee un acuerdo particular (los demás vienen en el articulado de su política pública) 
- Está en un punto intermedio entre incipiente y medio
Proyectos Plan: Oferta directa identificada. Debe tenerse en cuenta que existen otros proyectos que benefician al total de población de ciudad, incluyendo a la de esta política.</t>
  </si>
  <si>
    <t>Fabio Humberto Rivera Rivera
Luis Bernardo Velez Montoya
Daniela Maturana Agudelo
Jesús Anibal Echeverri Jiménez</t>
  </si>
  <si>
    <t>Niñez y Adolescencia</t>
  </si>
  <si>
    <t>84 de 2006 Y 30 de 2013</t>
  </si>
  <si>
    <t>"Por el cual se adopta una Política Pública de protección y atención integral a la infancia y la adolescencia y se crea el consejo de política de infancia y adolescencia en la ciudad de Medellín" Y "Por medio del cual se adiciona al acuerdo municipal 84 de 2006, se acoge la estrategia Nacional para prevenir y erradicar las peores formas de trabajo infantil y proteger al joven trabajador 2008-2015 o la que haga sus veces y se dictan otras disposiciones"</t>
  </si>
  <si>
    <t>Decreto 1526 de 2007</t>
  </si>
  <si>
    <t>Plan docenal: Medellín, ciudad y ruralidad de niños, niñas y adolescentes 2016-2028</t>
  </si>
  <si>
    <t>1. El Comité Técnico del Consejo de Política de Infancia y Adolescencia.
2.Comité Técnico  Interinstitucional  para la prevención y erradicación   del trabajo infantil y la prortección del jóven trabajador (CETI).</t>
  </si>
  <si>
    <t>PROYECTOS PDM
1.2.1.7. Niñez y juventud construyendo ciudad
1.1.4.1. Proyecto: La familia educa
1.3.1.2. Realización periódica de rendiciones de cuentas públicas integrales y específicas de seguridad e infancia
2.1.4.1. Territorios seguros para las mujeres y las niñas
2.1.4.2. Proyecto: Prevención y atención de las violencias basadas en género
2.2.2.2. Proyecto: Adrenalina
2.1.3.4. Fortalecimiento del Sistema Penal de Responsabilidad para adolescentes
2.2.4.1. Entornos protectores para niños, niñas, adolescentes y jóvenes
3.2.1.1. Atención de niños y niñas en situación de vulneración de derechos
3.2.1.2. Implementación y seguimiento de la Política Pública de Infancia y Adolescencia
3.2.1.3. Incentivar la niñez talentosa 
3.2.1.4. Recreando nuestros barrios y corregimientos
3.2.1.5. Centros lúdicos formativos para la población
3.2.1.6. Promoción de derechos y prevención de su vulneración para niños, niñas y adolescentes
3.2.3.1. Promoción de los derechos de las mujeres, las jóvenes y las niñas
3.2.7.2. Proyecto: Inclusión social de las personas con discapacidad, familiares y cuidadores
3.2.9.3. Proyecto: Reconocimiento y garantía de derechos de los pueblos indígenas en Medellín
3.2.10.1. Proyecto: Centros Integrales de Familia
4.1.1.3 Permanencia en el sistema escolar
4.1.1.4 Inclusión en el sistema escolar
4.1.1.6 Acciones afirmativas en el sistema educativo para las mujeres y las niñas 
4.2.3.1. Estrategia para el desarrollo y fortalecimiento de las capacidades cognitivas
4.2.3.2. Proyecto: Educación complementaria para el fortalecimiento de las capacidades humanas y los talentos
4.3.1.1. Proyecto: Bibliotecas conectando territorios
4.3.3.2. Proyecto: Redes de formación artística y cultural
4.4.2.4. Proyecto: Educación para el futuro</t>
  </si>
  <si>
    <t>Observatorio: Esta política cuenta con un proceso de seguimiento y evaluación de política pública y batería de seguimiento a la misma (en periodos pasados tuvo en funcionamiento un observatorio).
Proyectos Plan: Oferta directa identificada. Debe tenerse en cuenta que existen otros proyectos que benefician al total de población de ciudad, incluyendo a la de esta política.
Esta política entra como temática en el seguimiento de la política de niñez y adolescencia</t>
  </si>
  <si>
    <t xml:space="preserve">
CHARLE LONDOÑO</t>
  </si>
  <si>
    <t>Luis Bernardo Velez Montoya
Ponentes: Bernardo Alejandro Guerra Hoyos
Jesus Anibal Echeverri Jimenez
Santiago Manuel Martínez Mendoza
Ponente: Luis Bernardo Vélez Montoya</t>
  </si>
  <si>
    <t>Adolescentes y jóvenes</t>
  </si>
  <si>
    <t>Juventud</t>
  </si>
  <si>
    <t>19 de 2014</t>
  </si>
  <si>
    <t>Por el cual se actualiza y adopta la Política Pública de Juventud de Medellín</t>
  </si>
  <si>
    <t>Decreto 1420 de 2015</t>
  </si>
  <si>
    <t>Plan Estratégico de Juventud Medellín
2015-2027</t>
  </si>
  <si>
    <t>Comité Técnico Municipal de Jueventud.
Consejo Municipa de Juventud.
Plataforma Municipal de Juventud.
Comisión de Concertación y decisión.
Asamblea Municipal de Juventudes</t>
  </si>
  <si>
    <t>PROYECTOS PDM
1.1.4.3. Convivencia y cultura ciudadana juvenil
1.2.1.7. Niñez y juventud construyendo ciudad
1.2.1.8. Fortalecimiento a la participación para la juventud
1.2.2.2. Presupuesto Participativo joven cuenta con vos
2.2.2.2. Proyecto: Adrenalina
2.2.4.1. Entornos protectores para niños, niñas, adolescentes y jóvenes
2.3.4.4. Jóvenes que ayudan a reconstruir la paz
3.1.2.2. Abordaje integral socio sanitario para la prevención del embarazo adolescente y la promoción de los derechos sexuales y reproductivos
3.2.3.1. Promoción de los derechos de las mujeres, las jóvenes y las niñas
3.2.4.1. Planeación del territorio joven
3.2.4.2. Jóvenes conectados con las oportunidades
3.2.10.1. Proyecto: Centros Integrales de Familia
4.1.1.5 Educación Media y articulación con la educación superior
4.1.2.1 Apoyo para el acceso a la educación superior
4.2.3.2. Educación complementaria para el fortalecimiento de las capacidades humanas y los talentos
4.2.3.4. Bachillerato internacional
4.3.1.1. Proyecto: Bibliotecas conectando territorios
4.4.2.1. Talento Joven, promoción del empleo juvenil
4.4.2.3. Fomentar la inserción formal laboral
4.4.2.4. Educación para el futuro
4.5.4.1. Apoyo a semilleros y grupos de investigación
4.3.3.2. Proyecto: Redes de formación artística y cultural</t>
  </si>
  <si>
    <t>Observatorio: El primero de los observatorios en la ciudad. 
- Está en un punto intermedio entre medio y avanzado.
Proyectos Plan: Oferta directa identificada. Debe tenerse en cuenta que existen otros proyectos que benefician al total de población de ciudad, incluyendo a la de esta política.</t>
  </si>
  <si>
    <t>Yefferson Miranda Bustamante
Ponente: Rober Bohórquez Álvarez</t>
  </si>
  <si>
    <t>Habitantes de la calle</t>
  </si>
  <si>
    <t>24 de 2015</t>
  </si>
  <si>
    <t>Por medio del cual se establece la política publica social para los habitantes de la calle del municipio de Medellín.</t>
  </si>
  <si>
    <t>PROYECTOS PDM
3.2.5.1. Política pública social para los habitantes de calle
3.2.5.2. Fortalecimiento del sistema de atención para la población de calle
3.2.5.3. Granjas agropecuarias comunitarias para habitantes en situación de calle: la vida desde otro lugar
3.2.5.4. Intervención deportiva, recreativa y de actividad física para la población en riesgo social</t>
  </si>
  <si>
    <t>Proyectos Plan: Oferta directa identificada. Debe tenerse en cuenta que existen otros proyectos que benefician al total de población de ciudad, incluyendo a la de esta política.</t>
  </si>
  <si>
    <t>Alcalde - Secretaría Privada
Ponente: Ramón Emilio Acevedo Carmona</t>
  </si>
  <si>
    <t>PROYECTOS?</t>
  </si>
  <si>
    <t>¿Cuáles?</t>
  </si>
  <si>
    <t>Ciudadanía en general</t>
  </si>
  <si>
    <t>Movilidad</t>
  </si>
  <si>
    <t>54 de 2002</t>
  </si>
  <si>
    <t>Por el cual se establece el Programa de Política Pública "Educación ciudadana por una cultura de tránsito sin infracciones" en la ciudad de Medellín</t>
  </si>
  <si>
    <t>1.1.5.3. Proyecto: Cultura vial y peatonal en mi barrio para la movilidad segura y ordenada en mi ciudad</t>
  </si>
  <si>
    <t>Aunque se tiene en la Secretaría de Movilidad un Observatorio. Este no le hace seguimiento a este Acuerdo, pero si es realizado por la Subsecretaría de Seguridad Vial y Control. El contacto para más información es Juan Carlos Caicedo</t>
  </si>
  <si>
    <t>NATALIA FLOREZ
CHARLE LONDOÑO</t>
  </si>
  <si>
    <t>Concejo de Seguridad Publica para las Mujeres</t>
  </si>
  <si>
    <t>NATALIA FLOREZ
EDY TRUJILLO</t>
  </si>
  <si>
    <t>Educación</t>
  </si>
  <si>
    <t>39 de 2003</t>
  </si>
  <si>
    <t>Por medio del cual se adopta como Política Pública municipal el pacto por la educación obligatoria en la ciudad de Medellín</t>
  </si>
  <si>
    <t>Comité Rector del Pacto por la calidad e la educacion y la cultura en el munucipio de Medellin.</t>
  </si>
  <si>
    <t>ND</t>
  </si>
  <si>
    <t>4,1,1 Ind. Tasa de Cobertura neta
4,1,1 ind. Tasa de cobertura media en neta
4,1,1 Ind. Tasa de cobertura Prog. Buen comienzo</t>
  </si>
  <si>
    <t>no se tiene información del presupuesto, se desconoce si el escenario de participacion esta activo.</t>
  </si>
  <si>
    <t>NATALIA FLOREZ
ESTELA YEPES</t>
  </si>
  <si>
    <t>Empleo</t>
  </si>
  <si>
    <t>Desarrollo Económico</t>
  </si>
  <si>
    <t>36 de 2004</t>
  </si>
  <si>
    <t>Por el cual se establece una Política Pública de generación de ingresos en las zonas más afectadas de la ciudad por la desocupación laboral</t>
  </si>
  <si>
    <t xml:space="preserve">
4.4.2.1. Proyecto: Talento joven, promoción del empleo juvenil
4.4.2.2. Proyecto: Formar y educar en competencias de acuerdo a la demanda y necesidades del mercado laboral
4.4.2.3. Proyecto: Fomentar la inserción formal laboral
4.4.3.3. Proyecto: Crear una gran base empresarial de oferta y demanda de
empleo
4.4.4.2. Proyecto: Fortalecer los CEDEZO</t>
  </si>
  <si>
    <t>CAMILO BUSTAMANTE
LUISA GOMEZ</t>
  </si>
  <si>
    <t>23 de 2005</t>
  </si>
  <si>
    <t>Por el cual se establece una Política Pública para la atención de niños y niñas con capacidades excepcionales en Medellín y sus cinco corregimientos</t>
  </si>
  <si>
    <t xml:space="preserve">Esta política pública se implementa atraves de la UAI.
La UAI es un conjunto de servicios profesionales complementarios en el sistema educativo para garantizar el acceso, permanencia y promoción en condiciones de calidad y equidad a la población que presenta Necesidades Educativas Especiales derivadas de una situación de discapacidad o capacidades y talentos excepcionales, desde el enfoque de inclusión.
Esta política entra como temática en el seguimiento de la política educativa de la ciudad/ El Secretario de Educación Municipal presupuestará anualmente los recursos para la ejecución del presente Acuerdo, conforme con los resultados del estudio realizado en el año inmediatamente anterior
La UAI ha madurado en los 12 años de historia y ha generado rutas y orientaciones que han permitido a las instituciones procesos de transformación de sus prácticas, políticas y culturas hacia la educación inclusiva, hoy es reconocido como el programa que proyecta institucionalidad de la gestión educativa, desde las directrices de la Secretaría de Educación de Medellín, hacia la gestión escolar de los procesos institucionales
Esta política entra como temática en el seguimiento de la política educativa de la ciudad </t>
  </si>
  <si>
    <t>MARIELA DIAZ/NATALIA FLOREZ
ESTELA YEPES</t>
  </si>
  <si>
    <t>3: Avanzado</t>
  </si>
  <si>
    <t>Seguridad alimentaria</t>
  </si>
  <si>
    <t>38 de 2005 Complementado por el Acuerdo 100 de 2013</t>
  </si>
  <si>
    <t xml:space="preserve">Por el cual se establece la Política Pública de seguridad y soberanía alimentaria y nutricional en Medellín
Por medio del cual se completa el Acuerdo Municipal 38 de 2005 que establece la Política Pública de seguridad y soberanía alimentaria y nutricional en Medellín " </t>
  </si>
  <si>
    <t>Decreto 1063 de 2006 (o 2005).  resolución 802 de 2011</t>
  </si>
  <si>
    <t>3.2.6.2 Acceso a los alimentos y complementación alimentaria</t>
  </si>
  <si>
    <t>CARLOS GIRALDO
ISABEL GRAJALES</t>
  </si>
  <si>
    <t>Población en Situación de Cárcel</t>
  </si>
  <si>
    <t>05 de 2006</t>
  </si>
  <si>
    <t>Por el cual se institucionaliza la intervención social del Municipio en los establecimientos penitenciarios y carcelarios de la Ciudad de Medellín</t>
  </si>
  <si>
    <t>NO SE REGLAMENTO</t>
  </si>
  <si>
    <t>Programa 2.1.3: Justicia y Política Criminal, Proyecto 2.1.3.5: apoyo integral a las problemáticas de la población carcelaria y Proyecto 2.1.3.6 Seguimiento y acompañamiento a la problemática del sistema penitenciario y carcelario.</t>
  </si>
  <si>
    <t>En cuanto a la reglamentación a pesar de ser exigible no tenemos información del decreto reglamentario</t>
  </si>
  <si>
    <t>CARLOS GIRALDO
ANDREA ECHEVERRY</t>
  </si>
  <si>
    <t>Victimas</t>
  </si>
  <si>
    <t>Convivencia Ciudadana</t>
  </si>
  <si>
    <t>45 de 2006</t>
  </si>
  <si>
    <t>Por el cual se institucionaliza el Programa conciliación y convivencia ciudadana como Política Pública de sana convivencia y atención moral y material a las víctimas</t>
  </si>
  <si>
    <t xml:space="preserve">Programa 2.3.1: Promoción de los Derechos Humanos,
Programa 2.3.2: Post acuerdo y garantías de no repetición,
Programa 2.3.3: Memoria para la construcción de la paz,Programa 
2.3.4: Ciudadanía activa por la paz
Programa 
</t>
  </si>
  <si>
    <t>Es posible que este acuerdo este derogado toda vez que la regalmentación nacional ha tenido cambios, adicional esta puede ser una de las que fue acogida por acuerdo posteriores como el Acuerdo 49 sin embargo no es explicito.</t>
  </si>
  <si>
    <t>54 de 2006</t>
  </si>
  <si>
    <t>Por el cual se conforma el Consejo municipal para asuntos y políticas públicas de los y las motociclistas en la ciudad de Medellín</t>
  </si>
  <si>
    <t xml:space="preserve">Decreto 150 de 2007. </t>
  </si>
  <si>
    <t>Consejo Municipal para Asuntos y Políticas Públicas de los y las Motociclistas que circulan en la ciudad de Medellín y sus Corregimientos.</t>
  </si>
  <si>
    <t>Aunque se tiene en la Secretaría de Movilidad un Observatorio. Este no le hace seguimiento a este Acuerdo, pero si es realizado por la Subsecretaría de Seguridad Vial y Control. En este también es de mencionar que para el cumplimiento de este Acuerdo, son realizadas unas mesas periodicas donde son invitados los motociclistas a discutir temas varios de movilidad. / No se tiene información si el escenario de participación esta activo.</t>
  </si>
  <si>
    <t>Salud</t>
  </si>
  <si>
    <t>03 de 2007</t>
  </si>
  <si>
    <t>Por el cual se crea la Política Pública para la prevención de la morbimortalidad por causas cardio- cerebro- vasculares en el Municipio de Medellín</t>
  </si>
  <si>
    <t>programa de promoción y prevención en riesgo cardio-cerebro-vascular para el Municipio de Medellín, como política pública dentro de la estrategia de promoción de la salud y prevención de la enfermedad – Plan de atención básica de la Secretaría de Salud</t>
  </si>
  <si>
    <t>3.1.2.5 Abordaje integral de atención de las enfermedades crónicas no transmisibles</t>
  </si>
  <si>
    <t>NATALIA FLOREZ
ISABEL GRAJALES</t>
  </si>
  <si>
    <t xml:space="preserve">Seguridad </t>
  </si>
  <si>
    <t>06 de 2007</t>
  </si>
  <si>
    <t>Por el cual se establece el plan desarme en Medellín como Política Pública de prevención de la violencia a través del desestimulo al porte, uso y tenencia de armas</t>
  </si>
  <si>
    <t>No se ha reglamentado.El Plan estará orientado por el
Acuerdo 03 de 2004 del Plan de Desarrollo Municipal de
Medellín, el Programa de Naciones Unidas para el Desarrollo
– PNUD -, y el Proyecto de Convivencia y Seguridad Ciudadana
del Área Metropolitana del Valle de Aburrá</t>
  </si>
  <si>
    <t>Población campesina y rural</t>
  </si>
  <si>
    <t>Desarrollo rural</t>
  </si>
  <si>
    <t>16 de 2007</t>
  </si>
  <si>
    <t>Por medio del cual se establecen los lineamientos para la construcción de la política de desarrollo rural y se crea el distrito rural en los corregimientos de Medellín</t>
  </si>
  <si>
    <t>Programa Agropecuario Municipal - PAM (En Construcción)</t>
  </si>
  <si>
    <t xml:space="preserve">Consejo Municipal de Desarrollo Rural
Acuerdo 65 2013 modificado por Acuerdo 50 de 2017. Creado por Decreto 1138 de 2017
</t>
  </si>
  <si>
    <t>6.1.2.2. Proyecto: Formulación y adopción de instrumentos de planificación
complementaria
Mediante este proyecto se formularán y adoptarán Proyectos Urbanos Integrales del ámbito ladera,
el Distrito Rural Campesino (Formulado y adoptado)</t>
  </si>
  <si>
    <t xml:space="preserve">Es de la Secretaría de Cultura Ciudadana. Se trabaja con la Secretaría de Desarrollo económico. -Boletín 311. 10 de Julio de 2013. Comisión del Concejo gestionó modificación de acuerdo para beneficiar a los artesanos productores. La modificación del acuerdo tiene también como propósito, la realización en Medellín de una feria nacional para el artesano productor. </t>
  </si>
  <si>
    <t>Recuperadores y recicladores</t>
  </si>
  <si>
    <t>Medio ambiente</t>
  </si>
  <si>
    <t>Medio Ambiente</t>
  </si>
  <si>
    <t>46 de 2007</t>
  </si>
  <si>
    <t>Por el cual se establece la Política Pública para el fomento de la recuperación de residuos sólidos, con un enfoque productivo y saludable, que permita la inclusión social, visibilización y dignificación de los recuperadores y recicladores</t>
  </si>
  <si>
    <t>Comité Municipal para el fomento de
la recuperación de residuos sólidos,</t>
  </si>
  <si>
    <t xml:space="preserve">1) Optimización de estrategias para la gestión de residuos sólidos 2) Recicladores: empresarios del aprovechamiento del material reciclable 3) </t>
  </si>
  <si>
    <t xml:space="preserve">Según respuesta de la Secretaria de Medio Ambiente del 27 de febrero de 2015. No se ha reglamentado. Se tienen acciones alrededor de las diorectrices definidas desde el acuerdo, pero no se cuenta con decreto regramentario. Adicionalmente la reglamentacion cambio en el 2015, a partir de la expedicion de decreto 1077. </t>
  </si>
  <si>
    <t>LUIS LOZANO
CARLOTA RAMIREZ</t>
  </si>
  <si>
    <t>se vencio término de reglamentación</t>
  </si>
  <si>
    <t>49 de 2007</t>
  </si>
  <si>
    <t>Por el cual se adopta la Política Pública para la prevención del desplazamiento forzado, la protección, reconocimiento, restablecimiento y reparación de la población afectada por el desplazamiento forzado en el Municipio de Medellín</t>
  </si>
  <si>
    <t>Plan de atención a víctimas</t>
  </si>
  <si>
    <t>Comité de Justicia Transicional y 4 sub comités</t>
  </si>
  <si>
    <t>2.3.5: Atención a víctimas del conflicto armado</t>
  </si>
  <si>
    <t>Esta política cuenta con una Unidad de Análisis de la Información, la cual realiza el seguimiento a la política 
La ley 1448 de 2011 "Víctimas y Restitución de Tierras" modificó los conceptos que se tenían sobre desplazados y demás formas de victimización.
Este acuerdo enuncia el Observatorio de desplazamiento forzado.</t>
  </si>
  <si>
    <t>39 de 2008</t>
  </si>
  <si>
    <t xml:space="preserve">Por medio del cual se desarrolla la Política Pública ambiental de intervención integral en laderas y bordes para la sostenibilidad ambiental del Municipio de Medellín, en sus zonas rurales y urbanas con la creación de ecoparques </t>
  </si>
  <si>
    <t>1 )Restauración y aumento de la cobertura boscosa en la zona rural de Medellín                         2) Gestión de áreas protegidas y áreas estratégicas para la sostenibilidad ambiental                      3)ecoparques en quebradas de ciudad</t>
  </si>
  <si>
    <t>No exige reglamentación.</t>
  </si>
  <si>
    <t>Personas de talla baja</t>
  </si>
  <si>
    <t xml:space="preserve">Salud / Inclusión Social </t>
  </si>
  <si>
    <t>34 de 2009</t>
  </si>
  <si>
    <t>Por medio del cual se adopta en el Municipio de Medellín los lineamientos de Política Pública para las personas que presentan enanismo y se dictan otras disposiciones</t>
  </si>
  <si>
    <t>No se ha reglamentado.
ESTA CUBIERTO POR LA POLITICA DE DISCAPACIDAD</t>
  </si>
  <si>
    <t>78 de 2009</t>
  </si>
  <si>
    <t>Por medio del cual se formula la Política Pública de prevención y atención a las víctimas de la trata de personas</t>
  </si>
  <si>
    <t>DECRETO NÚMERO 1624 DE 2011</t>
  </si>
  <si>
    <t>Comité de Prevención de Trata de personas</t>
  </si>
  <si>
    <t>La trata de personas es parte de las victimizaciones de la Ley 1448 de 2011</t>
  </si>
  <si>
    <t>TICS</t>
  </si>
  <si>
    <t>68 de 2010</t>
  </si>
  <si>
    <t xml:space="preserve">Por medio del cual se adopta la Política Pública de masificación y uso apropiado de internet y tecnologías de la información y comunicación en la ciudad de Medellín </t>
  </si>
  <si>
    <t>Acuerdo 74 de  2017 "Política Pública de Desarrollo Económico". Está en proceso de reglamentación primer semestre de 2018</t>
  </si>
  <si>
    <t>1.3.5.1. Proyecto: Medellín digital</t>
  </si>
  <si>
    <t>LUIS LOZANO
LUISA GOMEZ</t>
  </si>
  <si>
    <t>05 de 2011</t>
  </si>
  <si>
    <t xml:space="preserve">Por medio del cual se modifica y se actualiza el acuerdo 64 de 2005 sobre la creación de la política de salud mental y adicciones para el Municipio de Medellín y se dictan otras disposiciones </t>
  </si>
  <si>
    <t>Consejo Municipal de Politica de Salud Mental y adicciones/ comité Técnico Municipal para la Salud Mental.</t>
  </si>
  <si>
    <t xml:space="preserve">3.1.2.3 Abordaje integral de atención sociosanitaria, salud mental y adiciones </t>
  </si>
  <si>
    <t xml:space="preserve">No cuenta con personal a cargo
Ver fila 14 en la cual ya se había registrado información sobre esta política </t>
  </si>
  <si>
    <t>Discapacidad</t>
  </si>
  <si>
    <t>Salud / Inclusión Social</t>
  </si>
  <si>
    <t>86 de 2009 y 28 de 2015</t>
  </si>
  <si>
    <t>"Por medio del cual se adopta la Política Pública en discapacidad para el Municipio de Medellín" y "Por medio del cual se crea la política publica de discapacidad auditiva en la ciudad de Medellín"</t>
  </si>
  <si>
    <t>Decreto municipal 221 de 2011 reglamentario</t>
  </si>
  <si>
    <t>Comité Municipal de Discapacidad</t>
  </si>
  <si>
    <t>3,2,7 Ser Capaz:Inclusión Social de las personas con Discapacidad
3,2,7,1 Consolidación d ela Politica Publica de Discapacidad - Ejercicio de derechos
3,2,7,2 Inclusión social de las personas con discapacidad, familiares y cuidadores.
3,2,7,3 Deporte sin límites.</t>
  </si>
  <si>
    <t>CARLOS GIRALDO
ISABEL GRAJALES
ESTELA YEPES</t>
  </si>
  <si>
    <t xml:space="preserve">ºComité Mpal de Diversidad Sexual e Identidad de Género.
ºConsejo Consultivo LGBTI </t>
  </si>
  <si>
    <t>SANDRA BERDUGO
EDY TRUJILLO</t>
  </si>
  <si>
    <t>23 de 2011</t>
  </si>
  <si>
    <t>Por medio del cual se crea en la ciudad de Medellín la Política Pública de prevención del embarazo infantil y adolescente</t>
  </si>
  <si>
    <t>comité Municipal prevencion de embarazo adolescente.</t>
  </si>
  <si>
    <t>3.1.2.2 Abordaje integral sociosanitario para la prevención del embarazo adolescente …</t>
  </si>
  <si>
    <t>No se ha reglamentado./ Se desconoce si el escenario de participacion esta activo</t>
  </si>
  <si>
    <t>NATALIA FLOREZ/MARIELA DIAZ
ISABEL GRAJALES</t>
  </si>
  <si>
    <t>Cooperacion internacional</t>
  </si>
  <si>
    <t>26 de 2011</t>
  </si>
  <si>
    <t xml:space="preserve">Por el cual se establecen bases de la Política Pública de cooperación internacional para el desarrollo del Municipio de Medellín </t>
  </si>
  <si>
    <t>4.5.3.5 Proyecto: Alianzas de cooperación internacional
4.5.3.6 Proyecto: Medellín, laboratorio de prácticas vivas</t>
  </si>
  <si>
    <t>Mujeres / Educación</t>
  </si>
  <si>
    <t>36 de 2011</t>
  </si>
  <si>
    <t>Por medio del cual se adopta una Política Pública para la Transversalización del enfoque de género en los proyectos educativos institucionales de las instituciones educativas de la ciudad de Medellín</t>
  </si>
  <si>
    <t>3,2,3,3 Transversalizacion de la equidad de genero</t>
  </si>
  <si>
    <t>Ser Capaz: Inclusión social de las personas con discapacidad</t>
  </si>
  <si>
    <t>Cultura Ciudadana/Desarrollo Economico</t>
  </si>
  <si>
    <t>38 de 2011</t>
  </si>
  <si>
    <t>Por el cual se adoptan las políticas públicas del artesano productor de la ciudad</t>
  </si>
  <si>
    <t>Mesa de artesanos</t>
  </si>
  <si>
    <t>160109 Desarrollo de mercados artesanales</t>
  </si>
  <si>
    <t>Es de la Secretaría de Cultura Ciudadana. Se trabaja con la secretaría de Desarrollo económico. No hay novedad desde 2012</t>
  </si>
  <si>
    <t>LUIS LOZANO/MARTHA GIRALDO
ANDRES PARDO</t>
  </si>
  <si>
    <t>41 de 2011 Modificado por el acuerdo 24 de 2017</t>
  </si>
  <si>
    <t xml:space="preserve">Por medio del cual se adopta la Política Pública para la economía social y solidaria en el Municipio de Medellín </t>
  </si>
  <si>
    <t>Decreto reglamentario 0486 de 2015</t>
  </si>
  <si>
    <t>Plan decenal de economia social y solidaria 2016 2025</t>
  </si>
  <si>
    <t>Consejo consultivo de economia social y solidaria.</t>
  </si>
  <si>
    <t>4.4.4.4 Proyecto: Promoción y fomento de la Economía Social y Solidaria</t>
  </si>
  <si>
    <t>Está en proceso de revisión.</t>
  </si>
  <si>
    <t>Cultura</t>
  </si>
  <si>
    <t>Cultura Ciudadana</t>
  </si>
  <si>
    <t>50 de 2011</t>
  </si>
  <si>
    <t>Por medio del cual se establece una Política Pública para el reconocimiento y la promoción de la cultura viva comunitaria en la ciudad de Medellín</t>
  </si>
  <si>
    <t>Decreto 1606 de 2013</t>
  </si>
  <si>
    <t>160097 Consolidacion de las convocatorias publicas /4.3.3.1 Proyecto Fortalecimiento convocatorias públicas de arte y cultura.
Categoria especial Premios Cultura Viva Comunitaria</t>
  </si>
  <si>
    <t xml:space="preserve">Articulo 7. (d) El seguimiento de la política se realizará anualmente, el cual se presentará y evaluará en la sesión de la instancia de Interlocución y consulta de que trata el artículo 8 del presente decreto y se realizará durante los dos primeros meses del año siguiente al período anual del cual se hace el seguimiento y la evaluación. El responsable de orientar y coordinar con las entidades públicas y privadas el seguimiento y evaluación será la Secretaría de Cultura Ciudadana, a través de la Subsecretaría de Arte y Cultura.
Artículo 8. Instancia de Interlocución y consulta. Para efectos de hacer el seguimiento, asesorar y apoyar la actualización del proceso de implementación de la Política Pública de Cultura Viva Comunitaria y de los Planes de acción, se creará una Comisión dentro del consejo Municipal de cultura que será la instancia de interlocusión y consulta entre la Administración Municipal y las organizaciones públicas y privadas que hacen parte de la presente política. </t>
  </si>
  <si>
    <t>MARTHA GIRALDO
NATALIA MUÑOZ</t>
  </si>
  <si>
    <t>53 de 2011</t>
  </si>
  <si>
    <t xml:space="preserve">Por medio del cual se implementa la Política Pública municipal de voluntariado de Medellín </t>
  </si>
  <si>
    <t>Consejo municipal del Voluntariado</t>
  </si>
  <si>
    <t>1.1.3.1Fortalecer el voluntariado ciudadano</t>
  </si>
  <si>
    <t>En respuesta del 26 de febrero de 2015 el Secretario de participación plantea que esto es de Cultura Ciudadana. Según el acuerdo la Mesa Intersectorial debe realizar un documento en el cual informe al alcalde, al concejo Municipal y a la ciudadanía de los avances de la politica.</t>
  </si>
  <si>
    <t>54 de 2011 Modificado por el Acuerdo 22 de 2016</t>
  </si>
  <si>
    <t>MARTHA GIRALDO
EDY TRUJILLO</t>
  </si>
  <si>
    <t>Desarrollo empresarial</t>
  </si>
  <si>
    <t>55 de 2011</t>
  </si>
  <si>
    <t xml:space="preserve">Por el cual se establece la Política Pública municipal de desarrollo empresarial para la ciudad de Medellín en el marco del Plan estratégico de emprendimiento regional </t>
  </si>
  <si>
    <t>4.4.4.1. Proyecto: Fortalecer el ecosistema de emprendimiento
4.4.4.2. Proyecto: Fortalecer los CEDEZO
4.4.4.3. Proyecto: Apoyar emprendimiento social, educativo, cultural, deportivo
y artesanal.
4.4.4.5. Proyecto: Fortalecimiento del Banco de las Oportunidades y acceso
a recursos
4.4.4.6. Proyecto: Capital Inteligente
4.4.4.8. Proyecto: Distrito de Innovación y Emprendimiento</t>
  </si>
  <si>
    <t>Personas mayores</t>
  </si>
  <si>
    <t>8 de 2012</t>
  </si>
  <si>
    <t xml:space="preserve">Por medio del cual se adopta la Política Pública de envejecimiento y vejez del Municipio de Medellín, que modifica el Acuerdo 18 de 2001 </t>
  </si>
  <si>
    <t>Decreto 1431 de 2014</t>
  </si>
  <si>
    <t xml:space="preserve">Plan Gerontológico 2016-2027 </t>
  </si>
  <si>
    <t>Comité Tecnico Municipal de Personas Mayores</t>
  </si>
  <si>
    <t>PROYECTOS PDM
3.2.2.1. Implementación y seguimiento a la política publica de envejecimiento y vejez
3.2.2.2.. Envejecimiento digno
3.2.2.3. Atención y acompañamiento integral para personas mayores</t>
  </si>
  <si>
    <t>Observatorio: Tiene una orientación del que hacer institucional. Cuentan con micro sitio web.
Proyectos Plan: Oferta directa identificada. Debe tenerse en cuenta que existen otros proyectos que benefician al total de población de ciudad, incluyendo a la de esta política.</t>
  </si>
  <si>
    <t>23 de 2012</t>
  </si>
  <si>
    <t xml:space="preserve">Por medio del cual se establece para nuestra ciudad, la Política Pública de Medellín ciudad verde y sostenible </t>
  </si>
  <si>
    <t>Decreto 1213 de 2014</t>
  </si>
  <si>
    <t>Comités Técnicos Interinstitucionales</t>
  </si>
  <si>
    <t>1) Conectividad ecológica de corredores verdes</t>
  </si>
  <si>
    <t>24 de 2012</t>
  </si>
  <si>
    <t>Por el cual se adopta el Plan de Ciencia, Tecnología e Innovación Medellín 2011 - 2021 como Política Pública para el desarrollo de la innovación en la ciudad</t>
  </si>
  <si>
    <t>4.5.1.1. Proyecto: Plan CT + I Medellín
4.5.1.6. Proyecto: Laboratorios de creación para la innovación social</t>
  </si>
  <si>
    <t>Observatorio a cargo de RutaN</t>
  </si>
  <si>
    <t>45 de 2012</t>
  </si>
  <si>
    <t>Por el cual se adopta y reglamenta la Política Pública municipal de educación ambiental</t>
  </si>
  <si>
    <t>Comité interinstitucional de educación ambiental municipal  CIDEAM</t>
  </si>
  <si>
    <t>1) Cultura, educación y promoción del medio ambiente                       2)Estrategias educativas para promover la movilidad sostenible</t>
  </si>
  <si>
    <t>Por el cual se adopta una Política Pública de protección y atención integral a la infancia y la adolescencia y se crea el consejo de política de infancia y adolescencia en la ciudad de Medellín. "Por medio del cual se adiciona al acuerdo municipal 84 de 2006, se acoge la estrategia Nacional para prevenir y erradicar las peores formas de trabajo infantil y proteger al joven trabajador 2008-2015 o la que haga sus veces y se dictan otras disposiciones</t>
  </si>
  <si>
    <t>Plan docenal: Medellín, ciudad y ruralidad de niños, niñas y adolescentes 2016-2028
 El Comité Técnico del Consejo de Política de Infancia y Adolescencia.</t>
  </si>
  <si>
    <t>MARIELA DIAZ
EDY TRUJILLO
CHARLE LONDOÑO</t>
  </si>
  <si>
    <t>64 de 2013</t>
  </si>
  <si>
    <t>Por medio del cual se establece la Política Pública de trabajo decente en la ciudad de Medellín</t>
  </si>
  <si>
    <t>Plan local de empleo</t>
  </si>
  <si>
    <t>Mesa de empleo y competitividad</t>
  </si>
  <si>
    <t>4.4.3.1. Proyecto: Estrategias para el trabajo decente</t>
  </si>
  <si>
    <t>Comunicaciones</t>
  </si>
  <si>
    <t>Comunicación</t>
  </si>
  <si>
    <t>73 de 2013</t>
  </si>
  <si>
    <t xml:space="preserve">Por medio del cual se dictan los lineamientos para la creación de la Política Pública de medios alternativos, independientes, comunitarios y ciudadanos para el Municipio de Medellín </t>
  </si>
  <si>
    <t>Mesa de trabajo de medios</t>
  </si>
  <si>
    <t>No se ha realizado según oficio del Secretario de comunicaciones en febrero 25 de 2015.</t>
  </si>
  <si>
    <t>CARLOS GIRALDO/NATALIA FLOREZ
NATALIA MUÑOZ</t>
  </si>
  <si>
    <t>Participación</t>
  </si>
  <si>
    <t>Participación Ciudadana</t>
  </si>
  <si>
    <t>77 de 2013</t>
  </si>
  <si>
    <t>Por medio del cual se crea la Política Pública de los semilleros infantiles para la participación ciudadana en Medellín</t>
  </si>
  <si>
    <t>Decreto 1318 de 2014</t>
  </si>
  <si>
    <t>1.2.1.7. Niñez y juventud construyendo ciudad.</t>
  </si>
  <si>
    <t xml:space="preserve">El proyecto Semilleros Infantiles para la Participación se constituye en un mecanismo que afianza la Política Pública de Protección y Atención Integral a la Infancia y Adolescencia (Acuerdo Municipal No. 84 de 2006) </t>
  </si>
  <si>
    <t>MARIELA DIAZ
NATALIA MUÑOZ</t>
  </si>
  <si>
    <t>Turismo</t>
  </si>
  <si>
    <t>78 de 2013</t>
  </si>
  <si>
    <t>Por medio del cual se adoptan las base de la Política Pública "Medellín Ciudad de Turismo Corporativo: grandes eventos y eventos de conocimiento"</t>
  </si>
  <si>
    <t>Lo asume El Acuerdo 74 de  2017 "Política Pública de Desarrollo Económico". Está en proceso de reglamentación primer semestre de 2018</t>
  </si>
  <si>
    <t>4.5.2.1. Proyecto: Implementar la política pública de turismo.
4.5.2.2. Proyecto: Fortalecimiento del tejido empresarial e institucional turístico.
4.5.2.3. Proyecto: Enlaces competitivos para el turismo.</t>
  </si>
  <si>
    <t>LUIS LOZANO
CHARLE LONDOÑO</t>
  </si>
  <si>
    <t>89 de 2013</t>
  </si>
  <si>
    <t>Por medio del cual se adoptan las bases de la Política Pública de procesos de enseñanza de lenguas extranjeras en la ciudad de Medellín</t>
  </si>
  <si>
    <t>PLAN VOLUNTARIO MUNICIPAL DE DOCENTES DE INGLES</t>
  </si>
  <si>
    <t>4,2,3 Ind. Estudiantes de Instituciones educativas oficiales que alcanzan B1 y B+ en Inglés en Saber 11°</t>
  </si>
  <si>
    <t>en proceso según respuesta de educación a marzo 11 de 2015</t>
  </si>
  <si>
    <t>90 de 2013</t>
  </si>
  <si>
    <t>Por medio del cual se institucionaliza en la ciudad de Medellín la Política Pública de protección integral a las personas que padecen cáncer</t>
  </si>
  <si>
    <t>NATAIA FLOREZ
ISABEL GRAJALES</t>
  </si>
  <si>
    <t>10 de 2014</t>
  </si>
  <si>
    <t>Por medio del cual se adopta y reglamenta la política de biodiversidad para Medellín</t>
  </si>
  <si>
    <t xml:space="preserve">Decreto 1063 de 2006. </t>
  </si>
  <si>
    <t>1) Conocimiento, valoración y gestión de la biodiversidad y los servicios ecosistémicos</t>
  </si>
  <si>
    <t xml:space="preserve">"La Política de Biodiversidad Acuerdo 10 de 2014, no requiere reglamentación______No posee un Plan definido por norma, pero si se tienen definidas 4 líneas estratégicas: Conservación de la biodiversidad, Valoración integral de los servicios ecosistémicos, Gestión del conocimiento y Educación ambiental y apropiación social_________ No se tiene un observatorio </t>
  </si>
  <si>
    <t>14 de 2015</t>
  </si>
  <si>
    <t>Política pública de entidades museales del Municipio de Medellín</t>
  </si>
  <si>
    <t>Mesa de Museo de Medellin</t>
  </si>
  <si>
    <t>160099 / 2.3.3.4 Fortalecimiento institucional del museo casa de la memoria 4.3.2.2Fortalecimiento del museo de Antioquia 4.3.3.3 Proyecto: Formación de públicos – Tarjeta única ciudadana</t>
  </si>
  <si>
    <t xml:space="preserve">Entre los objetivos del Acuerdo está: 7. Establecer un sistema de información e indicadores para el sector.
El proyecto no es exclusivo para los museos también teatros, parques y eventosculturales especiales.
</t>
  </si>
  <si>
    <t xml:space="preserve"> 47 de 2012 Y 21 de 2015.</t>
  </si>
  <si>
    <t>"Por medio del cual se impulsa la elaboración de un Plan integral de seguridad ciudadana en Medellín" Y "Política publica de seguridad y convivencia"</t>
  </si>
  <si>
    <t>Plan local de seguridad</t>
  </si>
  <si>
    <t xml:space="preserve">Programa 2.1.1: Planeación para la seguridad integral
Programa 2.1.2: Infraestructura y tecnología para la seguridad y la convivencia
Programa 2.1.3: Justicia y Política criminal
Programa 2.1.4: Medellín segura para las mujeres y las niñas
</t>
  </si>
  <si>
    <t>No se ha reglamentado.</t>
  </si>
  <si>
    <t xml:space="preserve">Salud </t>
  </si>
  <si>
    <t>25 DE 2015</t>
  </si>
  <si>
    <t>por medio del cual se adopta la política publica de salud bucal para la ciudad de Medellín 2013-2022</t>
  </si>
  <si>
    <t>Plan de trabajo implementacion politica</t>
  </si>
  <si>
    <t xml:space="preserve">Comité municipal de salud </t>
  </si>
  <si>
    <t>VACIO</t>
  </si>
  <si>
    <t>SANDRA BERDUGO
ISABEL GRAJALES</t>
  </si>
  <si>
    <t>CARLOS GIRALDO
EDY TRUJILLO</t>
  </si>
  <si>
    <t>Primera infancia</t>
  </si>
  <si>
    <t>58 de 2011 Modificada por 54 de 2015</t>
  </si>
  <si>
    <t>Por medio del cual se redefine la regulación municipal sobre la  política pública de primera infancia y el programa Buen Comienzo</t>
  </si>
  <si>
    <t>Decreto 00844 de 2016</t>
  </si>
  <si>
    <t>El Plan Docenal de Primera Infancia, Infancias y Adolescencias será el marco estratégico para la elaboración del Plan de Acción Integral a la Primera Infancia PAI Municipal</t>
  </si>
  <si>
    <t>Comparte escenarios con la política pública de infancia y adolescencia:
1. El Comité Técnico del Consejo de Política de Infancia y Adolescencia.
2. Consejo de Política de Infancia y Adolescencia</t>
  </si>
  <si>
    <t>2.3.4.2. La educación en Medellín le apuesta a la paz y la convivencia.
4.1.1.1. Fortalecimiento de la educación inicial - Buen Comienzo.</t>
  </si>
  <si>
    <t>Desde la gestación hasta las 6 años.
Está muy articualda con la Política Pública de protección y atención integral a la infancia y la adolescencia (Acuerdo 84 de 2006).</t>
  </si>
  <si>
    <t>MARIELA DIAZ
ESTELA YEPES</t>
  </si>
  <si>
    <t>Maestros y Maestras</t>
  </si>
  <si>
    <t>19 de 2015</t>
  </si>
  <si>
    <t>Por medio del cual se adopta la política pública de formación de Maestros y Maestras de la ciudad de Medellín, articulada al Centro de innovación del Maestro –MOVA-“.</t>
  </si>
  <si>
    <t>CONSEJO DIRECTIVO INTEGRADO</t>
  </si>
  <si>
    <t xml:space="preserve">4,2,2,1 Ind. Investigaciones realizadas por maestros
4,2,2,2 Ind. Estrategias educativas diseñadas por maestros
4,2,2,1,1 Agentes educativos para la atenci´´on integral de la primera infancia
4,2,2,1,1 Ind. Docentes y directivos docentes participantes en programas de formacion continua </t>
  </si>
  <si>
    <t xml:space="preserve"> Centro de innovación del Maestro –MOVA</t>
  </si>
  <si>
    <t xml:space="preserve"> 23 de 2015</t>
  </si>
  <si>
    <t>Política Pública del Sistema de Bibliotecas Públicas y unidades de información y gestión del conocimiento de Medellín”</t>
  </si>
  <si>
    <t>Comité Interinstitucional de Bibliotecas de Medellín</t>
  </si>
  <si>
    <t>160089 Fortalecimiento de bibliotecas para conectar territorios</t>
  </si>
  <si>
    <t>Plan Departamental de Cultura Antioquia en sus diversas voces 2006-2020 
El comité Interinstitucional de Bibliotecas hace parte del Consejo Municipal de Cultura</t>
  </si>
  <si>
    <t xml:space="preserve">Cultura </t>
  </si>
  <si>
    <t>38 de 2015</t>
  </si>
  <si>
    <t>Política Pública para la institucionalización del Programa de Concertación y Estímulos al arte y la cultura de la ciudad de Medellín y se fijan otras disposiciones</t>
  </si>
  <si>
    <t>Términos y condiciones de participación. Anual</t>
  </si>
  <si>
    <t>Consejo Municipal de Cultura</t>
  </si>
  <si>
    <t>160097 /4.3.3.1 Proyecto Fortalecimiento convocatorias públicas de arte y cultura</t>
  </si>
  <si>
    <t>Derroga el Acuerdo 48 de 2011.
Indicador: Ciudadanos beneficiados en las convocatorias de arte y cultura.
Los asuntos referidos a este proyecto se debaten en el Consejo Municipal de Cultura./Programa de Concertación y Estímulos al arte y la cultura de la ciudad de Medellín</t>
  </si>
  <si>
    <t>27 de 2015</t>
  </si>
  <si>
    <t>“Por medio del cual se establece una política pública para cuidadores/as familiares y voluntarios/as de personas con dependencia de cuidado y conformación de redes barriales de cuidado familiar y voluntario en la ciudad de Medellín”.</t>
  </si>
  <si>
    <t>Redes barriales de cuidado familiar y voluntario. No hay novedad desde 2012
Asociado a la politica de discapacidad.</t>
  </si>
  <si>
    <t>CARLOS GIRALDO
ANDRES PARDO</t>
  </si>
  <si>
    <t>Organizaciones  de la Sociedad Civil</t>
  </si>
  <si>
    <t>52 de 2015</t>
  </si>
  <si>
    <t>"Por medio del cual se adopta la política pública de las organizaciones sociales de la sociedad civil en el Municipio de Medellín"</t>
  </si>
  <si>
    <t>082 DE 2018</t>
  </si>
  <si>
    <t>Plan de trabajo - vigencia 2018</t>
  </si>
  <si>
    <t>Comité Coordinador de la Poítica Pública</t>
  </si>
  <si>
    <t xml:space="preserve">160114 -  Promoción y Fortalecimiento de la Sociedad civil  y las redes sociales </t>
  </si>
  <si>
    <t>CARLOS GIRALDO
NATALIA MUÑOZ</t>
  </si>
  <si>
    <t>Afrodescendientes</t>
  </si>
  <si>
    <t>56 de 2015</t>
  </si>
  <si>
    <t>Por medio del cual se adopta la política pública para la población afrodescendiente en el Municipio de Medellín y se deroga el acuerdo 11 de 2006</t>
  </si>
  <si>
    <t>Actualmente se está reglamentando</t>
  </si>
  <si>
    <t>Está en construcción</t>
  </si>
  <si>
    <t>Consejo Municipal Afrodescendiente</t>
  </si>
  <si>
    <t>PROYECTOS PDM
1.1.4.4 Medellín ciudad diversa
3.2.9.1. Transversalización y educación en asuntos étnicos
3.2.9.2. Reconocimiento y garantía de derechos de los pueblos negros, afrodescendientes, raizales y palenqueros en Medellín
3.2.3.1. Proyecto: Promoción de los derechos de las mujeres, las jóvenes y las niñas
4.1.1.3. Proyecto: Permanencia en el sistema escolar
4.4.3.2. Proyecto: Promoción de la autonomía económica para las mujeres</t>
  </si>
  <si>
    <t>MARIELA DIAZ
EDY TRUJILLO</t>
  </si>
  <si>
    <t>Fauna</t>
  </si>
  <si>
    <t>22 de 2007 y 09 DE 2016</t>
  </si>
  <si>
    <t>"Por medio del cual se establece una política pública para la protección integral de la fauna del Municipio de Medellín" Y "Por medio del cual se modifica el acuerdo municipal 22 de 2007, "Por medio del cual se establece una política pública para la protección integral de la fauna del Municipio de Medellín".</t>
  </si>
  <si>
    <t>PENDIENTE POR REGLAMENTAR, ESTAMOS EN UNA MESA JURÍDICA CON LA GENERAL</t>
  </si>
  <si>
    <t>1) FortalecerMICHIP  2) Promoción del bienestar animal y puntos para la adopción</t>
  </si>
  <si>
    <t>Vivienda</t>
  </si>
  <si>
    <t>ISVIMED</t>
  </si>
  <si>
    <t>19 de 2016</t>
  </si>
  <si>
    <t>"Por medio del cual se expide la política pública para los inquilinatos"</t>
  </si>
  <si>
    <t>En proceso</t>
  </si>
  <si>
    <t>Mesa interinstitucional</t>
  </si>
  <si>
    <t>Boletín 322.  15 de Julio de 2017. Los corporados citaron al Instituto Social de Vivienda y Hábitat – Isvimed- e invitaron a las secretarías de Inclusión Social y Familia para que expongan también las estrategias, programas y/o proyectos que vienen realizando con los inquilinatos de la ciudad. ESTUDIO DE LA POLÍTICA PÚBLICA DE INQUILINATOS. Conocer en qué estado se encuentra la reglamentación de la Política Pública de Inquilinatos, Acuerdo 019 de 2016 y qué metodología se tienen planeada para la construcción de dicha reglamentación, es el objetivo de la sesión plenaria programada para las nueve de la mañana en el recinto. Boletín 325. 17 de Julio de 2017. El Isvimed se encuentra estudiando la posibilidad de aplicar los mejoramientos de vivienda en los inquilinatos a través de la modificación de Decreto 2339 de 2013. ACELERAR LA REGLAMENTACIÓN DE LA POLÍTICA PÚBLICA DE INQUILINATOS, PIDEN CONCEJALES. Con el propósito de mejorar la calidad de vida de quienes habitan los inquilinatos y garantizar condiciones dignas y adecuadas de conformidad con la Política Pública de protección a moradores y la reglamentación específica, ambas dispuestas en el Plan de Ordenamiento Territorial, se realizó la sesión plenaria de hoy, donde además se agregó que es necesario seguir avanzando en la reglamentación de la Política Pública. Acta 309.  Julio 17 de 2017. Analizar el estado de la reglamentación de la política pública de inquilinatos.</t>
  </si>
  <si>
    <t>NATALIA FLOREZ
ANDRES PARRA</t>
  </si>
  <si>
    <t>Deporte</t>
  </si>
  <si>
    <t>Inder</t>
  </si>
  <si>
    <t>64 de 2017</t>
  </si>
  <si>
    <t>Por medio del cual se establecen lineamientos para la construcción del componente transversal Cultura D- a la politica pública del deporte la recreación y la actividad fisica del municipio de Medellín</t>
  </si>
  <si>
    <t>Plan estrategico para el deporte la recreación y la actividad fisica 2013-2023</t>
  </si>
  <si>
    <t>El Observatorio del lnder de Medellín incluirá en su función de producción de información, conocimiento y datos específicos, un componente dedicado a la Cultura D que permita la recolección, análisis y difusión de información de manera constante para la generación de un diágnóstico continuo que permita la toma informada de decisiones.</t>
  </si>
  <si>
    <t xml:space="preserve">NATALIA FLOREZ </t>
  </si>
  <si>
    <t>Secretaría de Seguridad y Convivencia</t>
  </si>
  <si>
    <t>75 de 2017</t>
  </si>
  <si>
    <t xml:space="preserve">"POR MEDIO DEL CUAL SE INSTITUCIONALIZA LA POLÍTICA PÚBLICA
PARA LA CULTURA DEL FÚTBOL"
</t>
  </si>
  <si>
    <t>Mesa Pedagógica y de Convivencia en el Fútbo</t>
  </si>
  <si>
    <t>El Observatorio del lnder de Medellín incluirá en su función de producción de información, conocimiento y datos específicos, un componente dedicado a la Cultura del Fútbol que permita la recolección, análisis y difusión de información de manera constante para la generación de un diágnóstico continuo que permita la toma informada de decisiones.</t>
  </si>
  <si>
    <t>X</t>
  </si>
  <si>
    <t>054 de 2017</t>
  </si>
  <si>
    <t>"Por medio del cual se adopta la política pública de turismo en el Municipio de Medellín".(Modifica el Acuerdo 020 de 2015)</t>
  </si>
  <si>
    <t>En reglamentación</t>
  </si>
  <si>
    <t>LUIS LOZANO</t>
  </si>
  <si>
    <t>Económico.</t>
  </si>
  <si>
    <t>074 de 2017</t>
  </si>
  <si>
    <t>"Por medio del cual se integra la Política Pública de desarrollo Económico para la Ciudad de Medellín.</t>
  </si>
  <si>
    <t>Se encuentra en proceso de reglamentación.</t>
  </si>
  <si>
    <t xml:space="preserve">4.5.2.1. Proyecto: Implementar la política pública de turismo.
4.5.2.2. Proyecto: Fortalecimiento del tejido empresarial e institucional turístico.
4.5.2.3. Proyecto: Enlaces competitivos para el turismo.
</t>
  </si>
  <si>
    <t>GOBERNACIÓN DE ANTIOQUIA - DEPARTAMENTO ADMINISTRATIVO DE PLANEACIÓN</t>
  </si>
  <si>
    <t>Ficha técnica - Ordenanzas de Políticas Sectoriales y Poblacionales</t>
  </si>
  <si>
    <t>INFANCIA Y ADOLESCENCIA - ORDENANZA 22 DE 2009</t>
  </si>
  <si>
    <t>Finalidad / Objetivo /Alcance</t>
  </si>
  <si>
    <t xml:space="preserve">Líneas / Pilares </t>
  </si>
  <si>
    <t>Metas / Objetivos</t>
  </si>
  <si>
    <t>IMPLEMENTACIÓN - PLANES, PROGRAMAS, PROYECTOS</t>
  </si>
  <si>
    <r>
      <t xml:space="preserve">Categorías - Variables - </t>
    </r>
    <r>
      <rPr>
        <b/>
        <sz val="11"/>
        <color rgb="FFFF0000"/>
        <rFont val="Calibri"/>
        <family val="2"/>
        <scheme val="minor"/>
      </rPr>
      <t>Efectos</t>
    </r>
  </si>
  <si>
    <r>
      <t xml:space="preserve">Indicadores
</t>
    </r>
    <r>
      <rPr>
        <b/>
        <sz val="11"/>
        <color rgb="FFFF0000"/>
        <rFont val="Calibri"/>
        <family val="2"/>
      </rPr>
      <t>0-17 años, 6-11, 12-17 años</t>
    </r>
  </si>
  <si>
    <t>Enfoque diferencial étnico y territorial</t>
  </si>
  <si>
    <t xml:space="preserve">Observaciones </t>
  </si>
  <si>
    <r>
      <rPr>
        <b/>
        <sz val="10"/>
        <rFont val="Calibri"/>
        <family val="2"/>
        <scheme val="minor"/>
      </rPr>
      <t xml:space="preserve">Objetos: Art 2
</t>
    </r>
    <r>
      <rPr>
        <sz val="10"/>
        <rFont val="Calibri"/>
        <family val="2"/>
        <scheme val="minor"/>
      </rPr>
      <t>Garantía de derechos</t>
    </r>
    <r>
      <rPr>
        <b/>
        <sz val="10"/>
        <rFont val="Calibri"/>
        <family val="2"/>
        <scheme val="minor"/>
      </rPr>
      <t xml:space="preserve">
</t>
    </r>
    <r>
      <rPr>
        <sz val="10"/>
        <rFont val="Calibri"/>
        <family val="2"/>
        <scheme val="minor"/>
      </rPr>
      <t>Ejercicio de derechos y libertades
Reconocimiento como sujetos de derechos
Prevención de la amenaza o vulneración de derechos, como su restablecimiento
Cultura de la protección integral Familia, Sociedad, Estado</t>
    </r>
  </si>
  <si>
    <t>1. Promoción y divulgación de los derechos de los niños, niñas y adolescentes para su reconocimiento como sujetos de derechos</t>
  </si>
  <si>
    <t>Reconocimiento de niños, niñas y adolescentes como sujetos de derechos</t>
  </si>
  <si>
    <r>
      <rPr>
        <u/>
        <sz val="10"/>
        <color rgb="FF000000"/>
        <rFont val="Calibri"/>
        <family val="2"/>
        <scheme val="minor"/>
      </rPr>
      <t>Ciudadanía</t>
    </r>
    <r>
      <rPr>
        <sz val="10"/>
        <color rgb="FF000000"/>
        <rFont val="Calibri"/>
        <family val="2"/>
        <scheme val="minor"/>
      </rPr>
      <t xml:space="preserve">
Registro y Participación</t>
    </r>
  </si>
  <si>
    <t>Proporción de niñas y niños menores de 1 año registrados
Porcentaje de gobiernos escolares operando
Consejos infantiles conformados
Niñas, niños y adolescentes que participan de los Consejos Infantiles</t>
  </si>
  <si>
    <t>Según niños, niñas y adolescentes 
(0-5, 6-11, 12-17)</t>
  </si>
  <si>
    <t>2. Garantía y cumplimiento de los derechos de niños, niñas y adolescentes, en especial para quienes se encuentren en mayor vulnerabilidad</t>
  </si>
  <si>
    <t>Garantizar los derechos de niñas, niños y adolescentes</t>
  </si>
  <si>
    <r>
      <rPr>
        <u/>
        <sz val="10"/>
        <color theme="1"/>
        <rFont val="Calibri"/>
        <family val="2"/>
        <scheme val="minor"/>
      </rPr>
      <t>Existencia y Desarrollo</t>
    </r>
    <r>
      <rPr>
        <sz val="10"/>
        <color theme="1"/>
        <rFont val="Calibri"/>
        <family val="2"/>
        <scheme val="minor"/>
      </rPr>
      <t xml:space="preserve">
Juego- Deporte y recreación
Educación
Salud, salud mental
Seguridad alimentaria
Pobreza
</t>
    </r>
  </si>
  <si>
    <t>Afiliación seguridad social
Tasas de morbilidad, mortalidad
Prevalencia exceso de peso
Inseguridad alimentaria
Suicidio, consumo sustancias psicoactivas
VIH, fecundidad, embarazo adolescente
Analfabetismo, Pruebas saber
Tasa de coberturas, repitencia y deserción escolar
Coberturas recreación-deporte
Incidencia de pobreza</t>
  </si>
  <si>
    <t>Pobreza monetaria extrema, moderada
Pobreza multidimensional
IMCV
NBI y lo que se pueda</t>
  </si>
  <si>
    <t xml:space="preserve">3. Prevención de la amenaza o vulneración de los derechos </t>
  </si>
  <si>
    <t>Prevenir la vulneración de derechos de niños, niñas y adolescentes, y en caso que se presente restablecer los mismos</t>
  </si>
  <si>
    <r>
      <rPr>
        <u/>
        <sz val="10"/>
        <color theme="1"/>
        <rFont val="Calibri"/>
        <family val="2"/>
        <scheme val="minor"/>
      </rPr>
      <t>Protección</t>
    </r>
    <r>
      <rPr>
        <sz val="10"/>
        <color theme="1"/>
        <rFont val="Calibri"/>
        <family val="2"/>
        <scheme val="minor"/>
      </rPr>
      <t xml:space="preserve">
Delitos integridad, violencias
DDHH - Víctimas
SRPA, PARD</t>
    </r>
  </si>
  <si>
    <t>Tasa de violencia intrafamiliar
Tasas de homicidio, mortalidad tránsito
Casos, tasa violencia, abuso - explotación sexual
Exámenes periciales sexológicos
Víctimas conflicto según hecho
Trabajo infantil
Casos de infractores 
Coberturas PARD</t>
  </si>
  <si>
    <t>4. Restablecimiento de los derechos</t>
  </si>
  <si>
    <t>5. Impulso y gestión de las políticas públicas y de los recursos para la protección y restablecimiento de derechos</t>
  </si>
  <si>
    <t>Movilización y comunicación
Entornos protectores</t>
  </si>
  <si>
    <t>Presupuesto
Movilización</t>
  </si>
  <si>
    <t>MAPEO CAPACIDAD DE MEDICIÓN Y DESAGREGACIÓN</t>
  </si>
  <si>
    <t>Si</t>
  </si>
  <si>
    <t>Diario</t>
  </si>
  <si>
    <t>Línea Base y Serie de Tiempo - Ordenanzas de Políticas Sectoriales y Poblacionales</t>
  </si>
  <si>
    <t>No</t>
  </si>
  <si>
    <t>Mes</t>
  </si>
  <si>
    <t>INFANCIA Y ADOLESCENCIA</t>
  </si>
  <si>
    <t>Semestre</t>
  </si>
  <si>
    <t># Línea</t>
  </si>
  <si>
    <t>Línea Ordenanza</t>
  </si>
  <si>
    <t>Categoría Procuraduría</t>
  </si>
  <si>
    <t>Objetivo</t>
  </si>
  <si>
    <t>Momento del desarrollo</t>
  </si>
  <si>
    <t>#P</t>
  </si>
  <si>
    <t>#</t>
  </si>
  <si>
    <t>Nombre del Indicador</t>
  </si>
  <si>
    <t>Unidad de Medida</t>
  </si>
  <si>
    <t>Enlace
OPPA</t>
  </si>
  <si>
    <t>¿El Indicador está disponible?</t>
  </si>
  <si>
    <t>Fuente y observaciones del indicador</t>
  </si>
  <si>
    <t>Meta
2023</t>
  </si>
  <si>
    <t>¿Incluido en PDD?</t>
  </si>
  <si>
    <t>Dónde</t>
  </si>
  <si>
    <t>Observaciones</t>
  </si>
  <si>
    <t>Desagregaciones disponibles del indicador (marque con X)</t>
  </si>
  <si>
    <t>Frecuencia de cálculo</t>
  </si>
  <si>
    <t>Anual</t>
  </si>
  <si>
    <t>Mujer</t>
  </si>
  <si>
    <t>Hombre</t>
  </si>
  <si>
    <t>Total</t>
  </si>
  <si>
    <t>Línea</t>
  </si>
  <si>
    <t>Compo</t>
  </si>
  <si>
    <t>Prog</t>
  </si>
  <si>
    <t>Sexo</t>
  </si>
  <si>
    <t>Grupos etarios</t>
  </si>
  <si>
    <t>Pob Afro</t>
  </si>
  <si>
    <t>Pob Indígena</t>
  </si>
  <si>
    <t>Pob Discapacidad</t>
  </si>
  <si>
    <t>Pob Víctima</t>
  </si>
  <si>
    <t>Pob Migrante</t>
  </si>
  <si>
    <t>Per
LGBTI</t>
  </si>
  <si>
    <t>Municipios</t>
  </si>
  <si>
    <t>Subregión</t>
  </si>
  <si>
    <t>Urbano</t>
  </si>
  <si>
    <t>Rural</t>
  </si>
  <si>
    <t>Otra, cuál?</t>
  </si>
  <si>
    <t>Promoción y divulgación de los derechos de los niños, niñas y adolescentes para su reconocimiento como sujetos de derechos</t>
  </si>
  <si>
    <t>Ciudadanía</t>
  </si>
  <si>
    <t>Todos Participan en los Espacios Sociales</t>
  </si>
  <si>
    <t>NNA</t>
  </si>
  <si>
    <t>Consejos infantiles conformados</t>
  </si>
  <si>
    <t>Número</t>
  </si>
  <si>
    <t>Edy</t>
  </si>
  <si>
    <t>Gerencia de Infancia, Adolescencia y Juventud</t>
  </si>
  <si>
    <t>Niñas, niños y adolescentes que participan de los Consejos Infantiles</t>
  </si>
  <si>
    <t>Gobiernos escolares operando</t>
  </si>
  <si>
    <t>Porcentaje</t>
  </si>
  <si>
    <t>Catalina</t>
  </si>
  <si>
    <t>Secretaría de Educación, 
Personería</t>
  </si>
  <si>
    <t>Numerador: Número de gobiernos escolares conformados y funcionando</t>
  </si>
  <si>
    <t>Denominador: Total de establecimientos educativos</t>
  </si>
  <si>
    <t>Niñas, niños y adolescentes que participan de los gobiernos escolares</t>
  </si>
  <si>
    <t>Garantía y cumplimiento de los derechos de niños, niñas y adolescentes, en especial para quienes se encuentren en mayor vulnerabilidad</t>
  </si>
  <si>
    <t>Existencia</t>
  </si>
  <si>
    <t>Todos Saludables</t>
  </si>
  <si>
    <t>3
4
5</t>
  </si>
  <si>
    <t>Niños, niñas y adolescentes entre 0-17 años afiliados al SGSSS</t>
  </si>
  <si>
    <t>Silvana</t>
  </si>
  <si>
    <t>Base de Datos Única de Afiliados BDUA y  FOSYGA</t>
  </si>
  <si>
    <t>Numerador: número de hombres y mujeres menores de 18 años afiliados al régimen contributivo y subsidiado.</t>
  </si>
  <si>
    <t>Denominador: población de hombre y mujeres menores de 18 años.</t>
  </si>
  <si>
    <t>Infancia</t>
  </si>
  <si>
    <t>Niños, niñas de 6-11 años afiliados al SGSSS</t>
  </si>
  <si>
    <t>Numerador: número de  niños, niñas de 6 a 11 años afiliados al SGSSS</t>
  </si>
  <si>
    <t>Denominador: Población DANE de 6-11 años.</t>
  </si>
  <si>
    <t>Adolescencia</t>
  </si>
  <si>
    <t>Adolescentes de 12-17 años afiliados al SGSSS</t>
  </si>
  <si>
    <t>Numerador: número de  niños, niñas de12-17 años afiliados al SGSSS</t>
  </si>
  <si>
    <t>Denominador: Población DANE de 12-17 años.</t>
  </si>
  <si>
    <t>Calidad del agua (IRCA)</t>
  </si>
  <si>
    <t>Secretaría seccional de Salud 
SIVICOF -Sistema de Vigilancia para el Control de Factores</t>
  </si>
  <si>
    <t>Cobertura de agua potable</t>
  </si>
  <si>
    <t>Juan</t>
  </si>
  <si>
    <t>Gerencia servicios públicos - Fuente www.sui.gov.co</t>
  </si>
  <si>
    <t>Cobertura de saneamiento básico</t>
  </si>
  <si>
    <t>Niños y niñas entre 6-11 años con discapacidad</t>
  </si>
  <si>
    <t>Secretaría seccional de Salud, según consolidado Ministerio de Salud y Protección Social</t>
  </si>
  <si>
    <t>Adolescentes entre 12-17 años con discapacidad</t>
  </si>
  <si>
    <t>Desarrollo</t>
  </si>
  <si>
    <t>Todos con Educación</t>
  </si>
  <si>
    <t>Incidencia de la pobreza extrema en niños y niñas menores de 18 años</t>
  </si>
  <si>
    <t>Charle</t>
  </si>
  <si>
    <t>DANE, Gran Encuesta Integrada de Hogares (GEIH)</t>
  </si>
  <si>
    <t>Numerador: población en pobreza extrema menores de 18 años</t>
  </si>
  <si>
    <t>Denominador: población menores de 18 años</t>
  </si>
  <si>
    <t>Incidencia de la pobreza extrema en niños y niñas entre 6-11 años</t>
  </si>
  <si>
    <t>Numerador:</t>
  </si>
  <si>
    <t>Denominador:</t>
  </si>
  <si>
    <t>Incidencia de la pobreza extrema en  adolescentes entre 12-17 años</t>
  </si>
  <si>
    <t>sin Desagregación Por Ciclo Vital</t>
  </si>
  <si>
    <t xml:space="preserve">Hogares con niños, niñas y adolescentes (0-17 años) que poseen internet </t>
  </si>
  <si>
    <t>Numerador: hogares con NNA que tienen internet en su hogar</t>
  </si>
  <si>
    <t>Denominador: total de hogares con NNA</t>
  </si>
  <si>
    <t>Ninguno Desnutrido</t>
  </si>
  <si>
    <t>Prevalencia de exceso de peso en niños, niñas y adolescentes  (0-17 años)</t>
  </si>
  <si>
    <t>Secretaría seccional de Salud, ENSIN - Base de datos de seguimiento Nutricional Infantil</t>
  </si>
  <si>
    <t>Numerador: Número de niños con score P/E, T/E, P/T &gt; 2DS (NSO)</t>
  </si>
  <si>
    <t>Denominador: Total niños menores de cinco años en un período de tiempo (MCA).</t>
  </si>
  <si>
    <t>Incidencia de VIH en niños, niñas y adolescentes entre los 0-17 años</t>
  </si>
  <si>
    <t>Tasa por 100.000</t>
  </si>
  <si>
    <t>DANE, Secretaría seccional de Salud. Casos notificados, Fuente SIVIGILA</t>
  </si>
  <si>
    <t>Numerador: Casos acumulados ( casos nuevos + casos periodo anterior - defunciones del periodo)</t>
  </si>
  <si>
    <t>Denominador: Población DANE de 0-17 años.</t>
  </si>
  <si>
    <t xml:space="preserve">Incidencia de VIH en niños, niñas de 6-11 años </t>
  </si>
  <si>
    <t>Numerador: Casos acumulados ( casos nuevos + casos  periodo anterior - defunciones del periodo)</t>
  </si>
  <si>
    <t xml:space="preserve">Denominador: </t>
  </si>
  <si>
    <t xml:space="preserve">Incidencia de VIH en adolescentes de 12-17 años </t>
  </si>
  <si>
    <t>Denominador: Proyección de población DANE para el rango de edad especifico</t>
  </si>
  <si>
    <t>Tasa de cobertura bruta en primaria</t>
  </si>
  <si>
    <t>Ministerio de Educación Nacional, SIMAT</t>
  </si>
  <si>
    <t>Numerador: Número de niñas y niños matriculados en básica primaria.</t>
  </si>
  <si>
    <t>Denominador: Total de la población entre 6 y 10 años de edad</t>
  </si>
  <si>
    <t>Infancia, adolescencia</t>
  </si>
  <si>
    <t>Tasa de cobertura bruta en secundaria</t>
  </si>
  <si>
    <t>Numerador: Número de niñas y niños matriculados en básica secundaria</t>
  </si>
  <si>
    <t>Denominador: Total de la población entre 11 y 14 años de edad</t>
  </si>
  <si>
    <t>Tasa de cobertura bruta en media</t>
  </si>
  <si>
    <t>Numerador: Número de niñas y niños matriculados en la media</t>
  </si>
  <si>
    <t>Denominador: Total de la población entre 15 y 16 años de edad</t>
  </si>
  <si>
    <t>Tasa de deserción en primaria</t>
  </si>
  <si>
    <t xml:space="preserve">Ministerio de Educación Nacional, DANE- Aplicativo virtual SIEF </t>
  </si>
  <si>
    <t xml:space="preserve">Numerador: Número de niñas, niños y adolescentes en básica primaria que no finalizaron el año escolar. </t>
  </si>
  <si>
    <t xml:space="preserve">Denominador: Total de niñas, niños y adolescentes en básica primaria que finalizaron el año escolar. </t>
  </si>
  <si>
    <t>Tasa de deserción en secundaria</t>
  </si>
  <si>
    <t>Numerador:  Número de niñas, niños y adolescentes en básica secundaria que no finalizaron el año escolar</t>
  </si>
  <si>
    <t xml:space="preserve">Denominador: Total de niñas, niños y adolescentes en básica secundaria que finalizaron el año escolar. </t>
  </si>
  <si>
    <t>Tasa de deserción en media</t>
  </si>
  <si>
    <t>Numerador: Número de niñas, niños y adolescentes en media que no finalizaron el año escolar</t>
  </si>
  <si>
    <t xml:space="preserve">Denominador: Total de niñas, niños y adolescentes en media que finalizaron el año escolar. </t>
  </si>
  <si>
    <t>Tasa de repitencia en primaria</t>
  </si>
  <si>
    <t>Numerador: Número de alumnos matriculados en básica primaria que están repitiendo en el año escolar</t>
  </si>
  <si>
    <t>Denominador: Total de alumnos matriculados en básica primaria</t>
  </si>
  <si>
    <t>Tasa de repitencia en secundaria</t>
  </si>
  <si>
    <t>Numerador: Número de alumnos matriculados en básica secundaria que están repitiendo en el año escolar</t>
  </si>
  <si>
    <t>Denominador: Total de alumnos matriculados en básica secundaria</t>
  </si>
  <si>
    <t>Tasa de repitencia en media</t>
  </si>
  <si>
    <t>Numerador: Número de alumnos matriculados en educación media que están repitiendo en el año escolar</t>
  </si>
  <si>
    <t>Denominador: Total de alumnos matriculados en educación media</t>
  </si>
  <si>
    <t>Tasa de cobertura neta en primaria</t>
  </si>
  <si>
    <t>Numerador: Número de niñas y niños entre 6 y 10 años matriculados en básica primaria</t>
  </si>
  <si>
    <t>Denominador: Total de la población entre 6 y 10 años</t>
  </si>
  <si>
    <t>Tasa de cobertura neta en secundaria</t>
  </si>
  <si>
    <t>Numerador: Número de niñas, niños y adolescentes entre 11 y 14 años matriculados en básica secundaria</t>
  </si>
  <si>
    <t>Denominador: Total de la población entre 11 y 14 años</t>
  </si>
  <si>
    <t xml:space="preserve">Tasa de cobertura neta en media </t>
  </si>
  <si>
    <t>Numerador: Número de adolescentes de 15 y 16 años matriculados en educación media</t>
  </si>
  <si>
    <t>Denominador: Total de la población de 15 y 16 años de edad</t>
  </si>
  <si>
    <t xml:space="preserve">Tasa de analfabetismo en niños y niñas de 6-11 años </t>
  </si>
  <si>
    <t>DANE, Ministerio de Educación</t>
  </si>
  <si>
    <t xml:space="preserve">Tasa de analfabetismo en adolescentes de 12-17años </t>
  </si>
  <si>
    <t>Embarazo adolescente en niñas entre 10-14 años</t>
  </si>
  <si>
    <t>Tasa por 1.000 mujeres entre 10-14 años</t>
  </si>
  <si>
    <t xml:space="preserve">DANE, procesado por Secretaría Seccional de Salud </t>
  </si>
  <si>
    <t xml:space="preserve">Numerador: </t>
  </si>
  <si>
    <t>Embarazo en adolescentes y jóvenes entre 15-19 años</t>
  </si>
  <si>
    <t>Tasa por 1.000 mujeres entre 15-19 años</t>
  </si>
  <si>
    <t>Ninguno sin Familia</t>
  </si>
  <si>
    <t>Niñas, niños y adolescentes entre 0 y 17 años en situación de calle</t>
  </si>
  <si>
    <t>Secretaría seccional de Salud</t>
  </si>
  <si>
    <t>Todos Capaces de Manejar los Afectos, las Emociones y la Sexualidad</t>
  </si>
  <si>
    <t>Niñas, niños y adolescentes entre 0 y 17 años que reciben información sobre educación sexual/reproductiva/ proyecto de vida</t>
  </si>
  <si>
    <t xml:space="preserve">ENDS
Secretaría Seccional de Salud </t>
  </si>
  <si>
    <t>Numerador: Número de niñas, niños y adolescentes entre 0 y 17 años que recibieron orientación sexual y reproductiva</t>
  </si>
  <si>
    <t>Denominador: Total de la población entre 0 y 17 años</t>
  </si>
  <si>
    <t>Todos Jugando</t>
  </si>
  <si>
    <t>Segunda Infancia</t>
  </si>
  <si>
    <t>Niñas, niños y adolescentes de 6 a 11 años  inscritos (o participan) en programas de recreación y deporte</t>
  </si>
  <si>
    <t>Valentina</t>
  </si>
  <si>
    <t>Indeportes
DAP, Encuesta de Calidad de Vida</t>
  </si>
  <si>
    <t>Adolescentes de 12 a 17 años  inscritos (o participan) en programas de recreación y deporte</t>
  </si>
  <si>
    <t>Niñas, niños y adolescentes entre los 0 y 17 años inscritos o participantes en programas artísticos, lúdicos o culturales</t>
  </si>
  <si>
    <t>Instituto de Cultura y Patrimonio
DAP, Encuesta de Calidad de Vida</t>
  </si>
  <si>
    <t>Numerador: Número de niñas, niños y adolescentes entre 0 y 17 años inscritos o matriculados en programas artísticos, culturales o lúdicos</t>
  </si>
  <si>
    <t>Protección</t>
  </si>
  <si>
    <t>Ninguno Sometido a Maltrato o Abuso</t>
  </si>
  <si>
    <t>37
38</t>
  </si>
  <si>
    <t>Tasa de suicidios en niños, niñas y adolescentes. 0-17 años</t>
  </si>
  <si>
    <t>Numerador: casos de suicidio de niños y niñas entre 0-17 años</t>
  </si>
  <si>
    <t>Denominador: total población en edades entre 0 y 17 años</t>
  </si>
  <si>
    <t>Tasa de suicidios en niños, niñas de 6-11 años</t>
  </si>
  <si>
    <t>Numerador: casos de suicidio de niños y niñas entre 6-11 años</t>
  </si>
  <si>
    <t>Denominador: total población en edades entre 6-11 años</t>
  </si>
  <si>
    <t>Tasa de suicidios en adolescentes de 12-17 años</t>
  </si>
  <si>
    <t>Numerador: casos de suicidio de niños y niñas entre 12-17 años</t>
  </si>
  <si>
    <t>Denominador: total población en edades entre 12-17 años</t>
  </si>
  <si>
    <t>1era causa de morbilidad en niños y niñas entre los 6-11 años</t>
  </si>
  <si>
    <t>2da causa de morbilidad en niños y niñas entre los 6-11 años</t>
  </si>
  <si>
    <t>3era causa de morbilidad en niños y niñas entre los 6-11 años</t>
  </si>
  <si>
    <t>1era causa de morbilidad en niños y niñas entre los 12-17 años</t>
  </si>
  <si>
    <t>Secretaría seccional de Salud.
RIPS. Registro individual de prestación de servicios</t>
  </si>
  <si>
    <t>2da causa de morbilidad en niños y niñas entre los 12-17 años</t>
  </si>
  <si>
    <t>3era causa de morbilidad en niños y niñas entre los 12-17 años</t>
  </si>
  <si>
    <t>Prevalencia de inseguridad alimentaria en el hogar moderada y severa</t>
  </si>
  <si>
    <t>Encuesta de Calidad de Vida de Antioquia</t>
  </si>
  <si>
    <t>Consumo sustancias psicoactivas</t>
  </si>
  <si>
    <t>3 y 4</t>
  </si>
  <si>
    <t>Prevención de la amenaza o vulneración de los derechos 
Restablecimiento de los derechos</t>
  </si>
  <si>
    <t>16
17
18</t>
  </si>
  <si>
    <t xml:space="preserve">Tasa de violencia intrafamiliar contra niños, niñas y adolescentes entre los 0 y 17 años </t>
  </si>
  <si>
    <t>Jader</t>
  </si>
  <si>
    <t>Secretaría de Gobierno, SISC</t>
  </si>
  <si>
    <t>Numerador: Suma de las solicitudes de medida de protección por violencia intrafamiliar y por ley 1098 para víctimas NNA</t>
  </si>
  <si>
    <t>Denominador: Población NNA en Medellín</t>
  </si>
  <si>
    <t>Tasa de violencia intrafamiliar contra niños, niñas de 6-11 años</t>
  </si>
  <si>
    <t>Numerador: Suma de las solicitudes de medida de protección por violencia intrafamiliar y por ley 1098, víctimas de 6 a 11 años de edad</t>
  </si>
  <si>
    <t>Denominador: Población en Medellín de 6 a 11 años de edad</t>
  </si>
  <si>
    <t>Tasa de violencia intrafamiliar contra adolescentes de 12-17 años</t>
  </si>
  <si>
    <t>Numerador: Suma de las solicitudes de medida de protección por violencia intrafamiliar y por ley 1098, víctimas de 12 a 17 años de edad</t>
  </si>
  <si>
    <t>Denominador: Población en Medellín de 12 a 17 años de edad</t>
  </si>
  <si>
    <t>Tasa de violencia de pareja cuando la víctima es menor de 18 años</t>
  </si>
  <si>
    <t>Numerador: Número de solicitudes de medida de protección por violencia intrafamiliar para víctimas NNA donde el posible agresor es su pareja o expareja.</t>
  </si>
  <si>
    <t>20
21
22</t>
  </si>
  <si>
    <t>Tasa de homicidios en niños, niñas y adolescentes (0-17 años)</t>
  </si>
  <si>
    <t>Secretaría de Gobierno  - SISC
según INML, SIJIN, CTI</t>
  </si>
  <si>
    <t>Numerador: Homicidios en Medellín, víctimas NNA</t>
  </si>
  <si>
    <t>Tasa de homicidios en niños, niñas de 6-11 años</t>
  </si>
  <si>
    <t>Numerador: Homicidios en Medellín, víctimas de 6 a 11 años de edad</t>
  </si>
  <si>
    <t>Tasa de homicidios en adolescentes de 12-17 años</t>
  </si>
  <si>
    <t>Numerador: Homicidios en Medellín, víctimas de 12 a 17 años de edad</t>
  </si>
  <si>
    <t>23
24
25</t>
  </si>
  <si>
    <t>Tasa de muertes por accidentes de tránsito en niños, niñas y adolescentes 0-17 años.</t>
  </si>
  <si>
    <t>Juan
Silvana</t>
  </si>
  <si>
    <t>Numerador: casos de muertes por accidentes de tránsito de niños y niñas entre 0-17 años</t>
  </si>
  <si>
    <t>Tasa de muertes por accidentes de tránsito en niños, niñas de 6-11 años</t>
  </si>
  <si>
    <t>Numerador: casos de muertes por accidentes de tránsito de niños y niñas entre 6-11 años</t>
  </si>
  <si>
    <t>Tasa de muertes por accidentes de tránsito en adolescentes de 12-17 años</t>
  </si>
  <si>
    <t>Numerador: casos de muertes por accidentes de tránsito de niños y niñas entre 12-17 años</t>
  </si>
  <si>
    <t>28
29
30</t>
  </si>
  <si>
    <t>Tasa de informes periciales sexológicos en niñas, niños y adolescentes entre los 0 y 17 años</t>
  </si>
  <si>
    <t>Tasa</t>
  </si>
  <si>
    <t>Numerador: Número de casos de informes periciales sexológicos en niñas, niños y adolescentes entre los 0 y 17 años</t>
  </si>
  <si>
    <t>Tasa de informes periciales sexológicos en niñas, niños de 6-11 años</t>
  </si>
  <si>
    <t>Numerador: Número de casos de informes periciales sexológicos en personas entre los 6 y 11 años</t>
  </si>
  <si>
    <t>Denominador: Población de 6 a 11 años de edad en Medellín</t>
  </si>
  <si>
    <t>Tasa de informes periciales sexológicos en adolescentes de 12-17 años</t>
  </si>
  <si>
    <t>Secretaría de Seguridad y Convivencia  - SISC</t>
  </si>
  <si>
    <t>Numerador: Número de casos de informes periciales sexológicos en personas entre los 12 y 17 años</t>
  </si>
  <si>
    <t>Denominador: Población de 12 a 17 años de edad en Medellín</t>
  </si>
  <si>
    <t>31
32
33</t>
  </si>
  <si>
    <t>Niñas, niños y adolescentes entre 0-17 años víctimas del conflicto armado</t>
  </si>
  <si>
    <t>Unidad Nacional de Víctimas, Registro Único de Víctimas (RUV)</t>
  </si>
  <si>
    <t>Numerador: Total población de niñas, niños y adolescentes 0-17 años víctimas del conflicto armado</t>
  </si>
  <si>
    <t>Denominador: Total de población víctima incluida en el Registro Único de Víctimas (RUV) por año.</t>
  </si>
  <si>
    <t>Niños y niñas de 6 a 11 años víctimas del conflicto armado</t>
  </si>
  <si>
    <t>Numerador: Total población de niñas, niños en el rango víctimas del conflicto armado</t>
  </si>
  <si>
    <t>Adolescentes entre 12 y 17 años víctimas del conflicto armado</t>
  </si>
  <si>
    <t>34
35
36</t>
  </si>
  <si>
    <t>Niñas, niños y adolescentes entre 0 y 17 años víctimas de desplazamiento forzado</t>
  </si>
  <si>
    <t xml:space="preserve">Numerador: Número de Niñas, niños o adolescentes desplazados por año </t>
  </si>
  <si>
    <t>Denominador: Total de niños, niñas o adolescentes víctimas incluidos en el Registro Único de Víctimas (RUV) por año.</t>
  </si>
  <si>
    <t>infancia</t>
  </si>
  <si>
    <t>Niños y niñas de 6 a 11 años víctimas de desplazamiento forzado</t>
  </si>
  <si>
    <t xml:space="preserve">Numerador: Número de Niñas, niños en el rango desplazados por año </t>
  </si>
  <si>
    <t>Denominador: Total de niños, niñas en el rango víctimas incluidos en el Registro Único de Víctimas (RUV) por año.</t>
  </si>
  <si>
    <t>Adolescentes entre los 12 a 17 años víctimas de desplazamiento forzado</t>
  </si>
  <si>
    <t xml:space="preserve">Numerador: Número de adolescentes en el rango desplazados por año </t>
  </si>
  <si>
    <t>Denominador: Total de adolescentes en el rango víctimas incluidos en el Registro Único de Víctimas (RUV) por año.</t>
  </si>
  <si>
    <t>Ninguno en una Actividad Perjudicial</t>
  </si>
  <si>
    <t>Tasa de trabajo infantil</t>
  </si>
  <si>
    <t>Numerador: población entre 5 y 17 años que participan en una actividad remunerada o no</t>
  </si>
  <si>
    <t>Denominador: Población entre 5 y 17 años</t>
  </si>
  <si>
    <t>Tasa de explotación sexual comercial en niños, niñas y adolescentes entre 0 y 17 años  (fecha del hecho o denuncia)</t>
  </si>
  <si>
    <t>Tasa de explotación sexual comercial en niñas, niños entre 6 y 11 años  (fecha del hecho o denuncia)</t>
  </si>
  <si>
    <t>Tasa de explotación sexual comercial en adolescentes entre 12 y 17 años  (fecha del hecho o denuncia)</t>
  </si>
  <si>
    <t>Número de niñas, niños y adolescentes  desvinculados/recuperados de grupos armados</t>
  </si>
  <si>
    <t>Adolescentes Acusados de Violar la Ley Penal con su Debido Proceso</t>
  </si>
  <si>
    <t>Número de adolescentes entre 14 y 17 años infractores de la Ley Penal vinculados a procesos judiciales</t>
  </si>
  <si>
    <t>ICBF - Sistema de información Misional SIM, procesado por Gerencia de Infancia, Adolescencia y Juventud</t>
  </si>
  <si>
    <t>Adolescentes entre 14 y 17 años infractores de la Ley Penal, reincidentes</t>
  </si>
  <si>
    <t>Numerador: Número de adolescentes entre 14 y 17 años infractores de la ley penal reincidentes</t>
  </si>
  <si>
    <t>Denominador: Número total de adolescentes entre 14 y 17 años infractores de la ley penal</t>
  </si>
  <si>
    <t>Adolescentes entre 14 y 17 años procesados por infringir la Ley Penal que fueron privados de la libertad</t>
  </si>
  <si>
    <t>Numerador: Número de adolescentes entre 14 y 17 años infractores de la ley penal privados de la libertad</t>
  </si>
  <si>
    <t>Tasa de violencia sexual en niñas, niños y adolescentes entre 0 y 17 años (fecha del hecho - ofecha denuncia)</t>
  </si>
  <si>
    <t>Tasa de violencia sexual en niñas, niños  entre 6 y 11 años (fecha del hecho - ofecha denuncia)</t>
  </si>
  <si>
    <t>Tasa de violencia sexual en adolescentes entre 6 y 11 años (fecha del hecho - ofecha denuncia)</t>
  </si>
  <si>
    <t>Niñas, niños y adolescentes lesionados por pólvora 0-17 años</t>
  </si>
  <si>
    <t xml:space="preserve">SIVIGILA, Secretaría seccional de Salud </t>
  </si>
  <si>
    <t>Niñas, niños de 6-11 años lesionados por pólvora</t>
  </si>
  <si>
    <t>Adolescentes de 12-17 años lesionados por pólvora</t>
  </si>
  <si>
    <t>Niños, niñas entre 6-11 años con Proceso Administrativo de Restablecimiento de Derechos (PARD) por violencia sexual</t>
  </si>
  <si>
    <t>Niños, niñas entre 6-11 años con Proceso Administrativo de Restablecimiento de Derechos (PARD) por maltrato</t>
  </si>
  <si>
    <t>Adolescentes de 12-17 años atendidos por el ICBF con Proceso Administrativo de Restablecimiento de Derechos - PARD por maltrato</t>
  </si>
  <si>
    <t>Adolescentes de 12-17 años atendidos por el ICBF con Proceso Administrativo de Restablecimiento de Derechos - PARD por violencia sexual</t>
  </si>
  <si>
    <t>Impulso y gestión de las políticas públicas y de los recursos para la protección y restablecimiento de derechos</t>
  </si>
  <si>
    <t>Transversal</t>
  </si>
  <si>
    <t>Presupuesto</t>
  </si>
  <si>
    <t>Presupuesto  dirigido al bienestar y desarrollo de niños, niñas y adolescentes</t>
  </si>
  <si>
    <t>Pesos</t>
  </si>
  <si>
    <t>Wilton</t>
  </si>
  <si>
    <t>Secretaría de Hacienda, DAP</t>
  </si>
  <si>
    <t>Demográfico</t>
  </si>
  <si>
    <t>Población de niños y niñas entre los 6-17 años NARP</t>
  </si>
  <si>
    <t>Dane, Censo 2018</t>
  </si>
  <si>
    <t>Población de niños y niñas entre los 6-17 años rurales</t>
  </si>
  <si>
    <t>Población de niños y niñas entre los 6-17 años indigenas</t>
  </si>
  <si>
    <t>Finalizado</t>
  </si>
  <si>
    <t>Implementación 2020 - Ordenanzas de Políticas Sectoriales y Poblacionales</t>
  </si>
  <si>
    <t>Continuará en ejecución</t>
  </si>
  <si>
    <t>Nombre de la Dependencia</t>
  </si>
  <si>
    <t>Nombre del Programa</t>
  </si>
  <si>
    <t>Cód Proyecto MGA</t>
  </si>
  <si>
    <t>Nombre del Proyecto</t>
  </si>
  <si>
    <r>
      <t xml:space="preserve">¿Beneficia a la población? 
</t>
    </r>
    <r>
      <rPr>
        <sz val="9"/>
        <color theme="1"/>
        <rFont val="Calibri Light"/>
        <family val="2"/>
      </rPr>
      <t>Marque con X</t>
    </r>
  </si>
  <si>
    <t># Población beneficiada durante el año</t>
  </si>
  <si>
    <t>Información Financiera</t>
  </si>
  <si>
    <t>Estado del proyecto</t>
  </si>
  <si>
    <r>
      <t xml:space="preserve">FUENTES DE FINANCIACIÓN
</t>
    </r>
    <r>
      <rPr>
        <sz val="9"/>
        <color theme="1"/>
        <rFont val="Calibri"/>
        <family val="2"/>
        <scheme val="minor"/>
      </rPr>
      <t>Registrar en % según las fuentes - la suma deberá dar como resultado 100%</t>
    </r>
  </si>
  <si>
    <t>OBSERVACIÓN</t>
  </si>
  <si>
    <t>Directa</t>
  </si>
  <si>
    <t>Indirecta</t>
  </si>
  <si>
    <t>% Proxy</t>
  </si>
  <si>
    <t>$ Asignado</t>
  </si>
  <si>
    <t>% Ejecución</t>
  </si>
  <si>
    <t>$ Ejecutado</t>
  </si>
  <si>
    <t>Recursos propios</t>
  </si>
  <si>
    <t xml:space="preserve">Cofinanciación </t>
  </si>
  <si>
    <t>Sistema General Participaciones</t>
  </si>
  <si>
    <t>Sistema General  Regalias</t>
  </si>
  <si>
    <t>Otras fuentes</t>
  </si>
  <si>
    <t>Antioquia para la infancia y la Adolescencia</t>
  </si>
  <si>
    <t>Implementación del programa Antioquia para la infancia y la Adolescencia del Plan de Desarrollo "Unidos por la Vida" 2020 - 2023 Antioquia</t>
  </si>
  <si>
    <t>Antioquia en Familia</t>
  </si>
  <si>
    <t>Implementación del programa Antioquia en Familia del Plan de Desarrollo "Unidos por la Vida" 2020 - 2023 Antioquia</t>
  </si>
  <si>
    <t>Mapa de Actores Estratégicos - Ordenanzas de Políticas Sectoriales y Poblacionales</t>
  </si>
  <si>
    <t>Nombre del actor</t>
  </si>
  <si>
    <t>Nombre Organización</t>
  </si>
  <si>
    <t>Sector de la Organización</t>
  </si>
  <si>
    <t>Cargo</t>
  </si>
  <si>
    <t>Correo</t>
  </si>
  <si>
    <t>Teléfono</t>
  </si>
  <si>
    <t>Tema que maneja</t>
  </si>
  <si>
    <t>Información general del Indicador</t>
  </si>
  <si>
    <t>Metodología del Indicador</t>
  </si>
  <si>
    <t>Nombre del indicador</t>
  </si>
  <si>
    <t xml:space="preserve">Entidad responsable del cálculo del indicador </t>
  </si>
  <si>
    <t>Definición del indicador</t>
  </si>
  <si>
    <t>Objetivo del indicador</t>
  </si>
  <si>
    <t>Comportamiento deseado</t>
  </si>
  <si>
    <t>Periodicidad de generación del indicador</t>
  </si>
  <si>
    <t>Restricciones de los datos</t>
  </si>
  <si>
    <t>Tipo de Indicador</t>
  </si>
  <si>
    <t>Variables que componen la fórmula</t>
  </si>
  <si>
    <t>Fórmula de cálculo</t>
  </si>
  <si>
    <t>Ámbito de desagregación poblacional</t>
  </si>
  <si>
    <t>Ámbito de desagregación territorial</t>
  </si>
  <si>
    <t>Otra categoría de desagregación del indicador</t>
  </si>
  <si>
    <t>Magnitud física con la cual se mide el indicador.  (Ejemplo: Porcentaje, número)</t>
  </si>
  <si>
    <t>Entidad responsable del procesamiento de los datos para la obtención del indicador.</t>
  </si>
  <si>
    <t xml:space="preserve">Explique con claridad las características específicas o diferenciadoras del indicador. </t>
  </si>
  <si>
    <t>Escriba el propósito básico del interés de la medición. Debe responder a la pregunta ¿para qué es éste indicador?</t>
  </si>
  <si>
    <t>Marque con una X si es decreciente, creciente o mantenimiento</t>
  </si>
  <si>
    <t>Seleccione la frecuencia en la que se genera la información para calcular el indicador. (Ejemplo: Diario, Semanal, Mensual, Anual, Bianual, Trienal, etc.)</t>
  </si>
  <si>
    <t>Describa las dificultades que se tienen o se pueden  para obtener el  indicador o los datos que lo componen</t>
  </si>
  <si>
    <r>
      <t xml:space="preserve">Seleccione el tipo de indicador 
• Resultado Permite observar y medir el avance en el logro de una meta esperada
• Producto: Son los bienes y servicios generados </t>
    </r>
    <r>
      <rPr>
        <strike/>
        <sz val="7"/>
        <rFont val="Arial"/>
        <family val="2"/>
      </rPr>
      <t>e</t>
    </r>
    <r>
      <rPr>
        <sz val="7"/>
        <rFont val="Arial"/>
        <family val="2"/>
      </rPr>
      <t xml:space="preserve">por la ejecución de los proyectos.
</t>
    </r>
  </si>
  <si>
    <r>
      <rPr>
        <b/>
        <sz val="7"/>
        <rFont val="Arial"/>
        <family val="2"/>
      </rPr>
      <t>V1:</t>
    </r>
    <r>
      <rPr>
        <sz val="7"/>
        <rFont val="Arial"/>
        <family val="2"/>
      </rPr>
      <t xml:space="preserve"> Variable 1
</t>
    </r>
    <r>
      <rPr>
        <b/>
        <sz val="7"/>
        <rFont val="Arial"/>
        <family val="2"/>
      </rPr>
      <t xml:space="preserve">V2: </t>
    </r>
    <r>
      <rPr>
        <sz val="7"/>
        <rFont val="Arial"/>
        <family val="2"/>
      </rPr>
      <t>Variable 2</t>
    </r>
  </si>
  <si>
    <t xml:space="preserve">Especifique el numerador, el denominador y la operación para definir la forma de cálculo del indicador. </t>
  </si>
  <si>
    <t>Seleccione la capacidad de desagregación, según: 
- Sexo
- Primera Infancia
- Infancia
- Adolescencia
- Juventud 
- Población Indígena
- Población Afro
- Población Víctima 
- Población con Discapacidad
- Población Habitante de calle</t>
  </si>
  <si>
    <t>Seleccione la capacidad de desagregación, según: 
Comuna-Corregimiento
Barrios
Municipio de Medellín
Veredas
Area rural
Area Urbana
Medellín-Valle de Aburrá</t>
  </si>
  <si>
    <t>Escriba otros niveles de formas de presentación del indicador.  Se debe especificar la lista de variables por las cuales se desagrega el indicador. (Ejemplo: estratos, niveles sisben, niveles ICFES, niveles educativos, tasa por 1.000, entre otras). Pueden ser varios.</t>
  </si>
  <si>
    <t>Proporción de niñas y niños menores de 1 año registrados</t>
  </si>
  <si>
    <t>%</t>
  </si>
  <si>
    <t>Registraduría
Nacional del Estado Civil</t>
  </si>
  <si>
    <t>Proporción  de  niños  y  niñas  menores  de  1  año  con  registro  civil  por  lugar  de 
residencia</t>
  </si>
  <si>
    <t>Identificar  la  proporción  de  niños  y  niñas  menores  de  un  año  registrados  a  los  que  se  les garantizará el derecho a la identidad.</t>
  </si>
  <si>
    <t>Creciente</t>
  </si>
  <si>
    <t>Mensual
Anual</t>
  </si>
  <si>
    <t xml:space="preserve">Las desagregaciones temáticas sólo se pueden hacer para los dominios total nacional, cabecera  y resto. La Registraduría Nacional  del Estado Civil  ha  realizado  diferentes  actividades  a  nivel Nacional, tendientes  a  desaparecer  el  subregistro,  el  cual  se  ataca  desde  la  edad  0  años,  sin  embargo existen  limitantes geográficos de  seguridad, de  desplazamiento  forzado  y  violencia,  que  no permiten identificar a los menores de un año. A  través de la coordinación de la UDAPV se trata de aminorar esta circunstancia </t>
  </si>
  <si>
    <t>El menor llega con sus padres a la Oficina Registral (Registraduría o Notaria), allí los padres o representantes legales deben aportar el documento antecedente para sentar el registro, ya sea certificado de nacido vivo, o la declaración de dos testigos hábiles, una vez revisados los datos del registro civil este se firma por los interesados y por el funcionario registral, se entrega una de las copias al interesado y el original de la oficina de registro se posgraba en la base de datos de registro civil.</t>
  </si>
  <si>
    <t>Resultado</t>
  </si>
  <si>
    <t>V1: Niños y niñas menores de un año que se encuentran registrados en el municipio.
V2:Población de niños y niñas menores de un año (proyección DANE)</t>
  </si>
  <si>
    <t>V1/V2*100</t>
  </si>
  <si>
    <t>Sexo: Hombre, Mujer
Edad: Menor de un año</t>
  </si>
  <si>
    <t>Nacional, Departamental, Municipal</t>
  </si>
  <si>
    <t>Porcentaje de nacidos vivos con 4 o más controles prenatales</t>
  </si>
  <si>
    <t>Secretaría de Salud de Medellín</t>
  </si>
  <si>
    <t>Determina el número de nacidos vivos cuyas madres tuvieron como mínimo cuatro controles prenatales.</t>
  </si>
  <si>
    <t>Determinar la eficacia de control prenatal ( con 4 o más controles prenatales)</t>
  </si>
  <si>
    <t>Inoportunidad en las cifras, por ser fuentes oficiales DANE y estas requieren de procesos de depuración y codificación.</t>
  </si>
  <si>
    <t xml:space="preserve">Resultado </t>
  </si>
  <si>
    <t>V1: Total nacidos vivos que han tenido cuatro o mas controles prenatales (TNVCCP).
V2: Total recien nacidos vivos en un período de tiempo (RNV).</t>
  </si>
  <si>
    <t>V1/V2 X 100</t>
  </si>
  <si>
    <r>
      <t xml:space="preserve">Seleccione la capacidad de desagregación, según: 
</t>
    </r>
    <r>
      <rPr>
        <b/>
        <u/>
        <sz val="9"/>
        <rFont val="Arial"/>
        <family val="2"/>
      </rPr>
      <t>- Sexo</t>
    </r>
    <r>
      <rPr>
        <sz val="9"/>
        <rFont val="Arial"/>
        <family val="2"/>
      </rPr>
      <t xml:space="preserve">
- Primera Infancia
- Infancia
- Adolescencia
- Juventud 
- Población Indígena
- Población Afro
- Población Víctima 
- Población con Discapacidad
- Población Habitante de calle</t>
    </r>
  </si>
  <si>
    <r>
      <t xml:space="preserve">Seleccione la capacidad de desagregación, según: 
</t>
    </r>
    <r>
      <rPr>
        <b/>
        <u/>
        <sz val="9"/>
        <rFont val="Arial"/>
        <family val="2"/>
      </rPr>
      <t>Comuna-Corregimiento</t>
    </r>
    <r>
      <rPr>
        <sz val="9"/>
        <rFont val="Arial"/>
        <family val="2"/>
      </rPr>
      <t xml:space="preserve">
Barrios
</t>
    </r>
    <r>
      <rPr>
        <b/>
        <u/>
        <sz val="9"/>
        <rFont val="Arial"/>
        <family val="2"/>
      </rPr>
      <t>Municipio de Medellín</t>
    </r>
    <r>
      <rPr>
        <sz val="9"/>
        <rFont val="Arial"/>
        <family val="2"/>
      </rPr>
      <t xml:space="preserve">
Veredas
Area rural
Area Urbana
Medellín-Valle de Aburrá</t>
    </r>
  </si>
  <si>
    <t>Porcentaje de niños, niñas y adolescentes afiliados al SGSSS (0-17 / 0-5 / 6-11 / -12-17 años).</t>
  </si>
  <si>
    <t>Expresa el porcentaje de la población 0 a 17 años que se encuentra afiliada  al Sistema General de Seguridad Social en Salud; incluye población régimen contributivo, subsidiado y especiales</t>
  </si>
  <si>
    <t>Determinar el cumplimiento por parte del Municipio de Medellín de la cobertura en la afiliación de acuerdo a los lineamientos Nacionales.</t>
  </si>
  <si>
    <t>V1: Número total de personas de 0 a 17 años afiliadas del SGSSS 
V2: Total población de 0 a 17 años en Medellín</t>
  </si>
  <si>
    <r>
      <t xml:space="preserve">Seleccione la capacidad de desagregación, según: 
</t>
    </r>
    <r>
      <rPr>
        <b/>
        <u/>
        <sz val="9"/>
        <rFont val="Arial"/>
        <family val="2"/>
      </rPr>
      <t>- Sexo
- Primera Infancia
- Infancia
- Adolescencia</t>
    </r>
    <r>
      <rPr>
        <sz val="9"/>
        <rFont val="Arial"/>
        <family val="2"/>
      </rPr>
      <t xml:space="preserve">
- Juventud 
- Población Indígena
- Población Afro
- Población Víctima 
- Población con Discapacidad
- Población Habitante de calle</t>
    </r>
  </si>
  <si>
    <t>Cobertura escolar bruta en transición</t>
  </si>
  <si>
    <t xml:space="preserve">Secretaría de Educación </t>
  </si>
  <si>
    <t>Corresponde a la cantidad de estudiantes matriculados en transición (sin importar la edad) como porcentaje de la población total de 5 años</t>
  </si>
  <si>
    <t xml:space="preserve">Medir el comportamiento del sistema educativo con respecto a su demanda potencial. </t>
  </si>
  <si>
    <t>anual</t>
  </si>
  <si>
    <t>Solo se incluye en el indicador los niveles propios del ciclo regular de educación. No se tienen en cuenta las modalidades del CLEI</t>
  </si>
  <si>
    <t>V0: Matricula total en transición (Oficial, privado y cobertura contratada)
V1: Población con 5 años de edad</t>
  </si>
  <si>
    <t>( V0 / V1 ) * 100</t>
  </si>
  <si>
    <t>Comuna</t>
  </si>
  <si>
    <t>Cobertura escolar bruta para educación básica primaria</t>
  </si>
  <si>
    <t>Corresponde a la cantidad de estudiantes matriculados en básica primaria (sin importar la edad) como porcentaje de la población total de 6 a 10 años</t>
  </si>
  <si>
    <t>Medir el comportamiento del sistema educativo con respecto a su demanda potencial para el nivel de primaria</t>
  </si>
  <si>
    <t>V0: Matricula de Medellín en básica primaria (Oficial, privado y cobertura contratada)
V1: Población entre 6 y 10 años de edad</t>
  </si>
  <si>
    <t>Cobertura escolar bruta para educación básica secundaria</t>
  </si>
  <si>
    <t>Corresponde a la cantidad de estudiantes matriculados en básica secundaria (sin importar la edad) como porcentaje de la población total de 11 a 15 años</t>
  </si>
  <si>
    <t xml:space="preserve">Medir el comportamiento del sistema educativo con respecto a su demanda potencial para el nivel de secundaria. </t>
  </si>
  <si>
    <t>V0: Matricula total en básica secundaria (Oficial, privado y cobertura contratada)
V1: Población entre 11 y 14 años de edad</t>
  </si>
  <si>
    <t>Cobertura escolar bruta para educación media</t>
  </si>
  <si>
    <t>Corresponde a la cantidad de estudiantes matriculados en educación media (sin importar la edad) como porcentaje de la población total de 15 y 16 años</t>
  </si>
  <si>
    <t xml:space="preserve">Medir el comportamiento del sistema educativo con respecto a su demanda potencial para el nivel de media. </t>
  </si>
  <si>
    <t>V0: Matricula total en media (Oficial, privado y cobertura contratada)
V1: Población entre 15 y 16 años de edad</t>
  </si>
  <si>
    <t>Tasa de deserción en educación básica primaria</t>
  </si>
  <si>
    <t>Proporción de estudiantes de básica primaria de establecimientos educativos oficiales que abandonan el sistema escolar antes de que finalice el año lectivo, como proporción de los alumnos matriculados en primaria (tasa de deserción intra-anual).</t>
  </si>
  <si>
    <t>Establecer el porcentaje de estudiantes que se retiran del sistema educativo en el año, con el fin de medir los esfuerzos que realiza la administración para evitar que los niños y jóvenes abandonen sus estudios debido a factores que se generan tanto al interior del sistema como en contextos de tipo social, familiar, individual y del entorno.</t>
  </si>
  <si>
    <t>Decreciente</t>
  </si>
  <si>
    <t>Para calcular este indicador se debe contar con la información que envía el DANE como resultado del proceso de recolección de información en el aplicativo virtual SIEF, que reemplazó el formato C600. El DANE envía dicha información una vez realice los ajustes e imputaciones correspondientes por lo general con un año de rezago.</t>
  </si>
  <si>
    <t>* La Matricula es la suma de estudiantes que aprobaron, reprobaron, desertaron y fueron transferidos de acuerdo con información del modulo 7 del aplicativo SIEF.
* No se incluye los estudiantes atendidos en instituciones que prestan el servicio en la modalidad de  cobertura contratada. 
La deserción y en general la información de eficiencia interna tiene un año de atraso.</t>
  </si>
  <si>
    <t>V0: Número de estudiantes desertores del sector oficial en primaria
V1: Matricula oficial en básica primaria (DANE)</t>
  </si>
  <si>
    <t>Institución educativa y grado</t>
  </si>
  <si>
    <t>Tasa de deserción en educación básica secundaria</t>
  </si>
  <si>
    <t>Proporción de estudiantes de básica secundaria de establecimientos educativos oficiales que abandonan el sistema escolar antes de que finalice el año lectivo, como proporción de los alumnos matriculados en primaria (tasa de deserción intra-anual).</t>
  </si>
  <si>
    <t>V0: Número de estudiantes desertores del sector oficial en secundaria
V1: Matricula oficial en básica secundaria (DANE)</t>
  </si>
  <si>
    <t>Tasa de deserción en educación media</t>
  </si>
  <si>
    <t>Proporción de estudiantes en media de establecimientos educativos oficiales que abandonan el sistema escolar antes de que finalice el año lectivo, como proporción de los alumnos matriculados en media (tasa de deserción intra-anual).</t>
  </si>
  <si>
    <t>V0: Número de estudiantes desertores del sector oficial en educación media
V1: Matricula oficial en educación media (DANE)</t>
  </si>
  <si>
    <t>Tasa de repitencia en educación básica primaria.</t>
  </si>
  <si>
    <t>Es la proporción entre el número de estudiantes que repiten durante un año dado, el mismo grado (de básica primaria) del año anterior  y el total de estudiantes matriculados en ese grado</t>
  </si>
  <si>
    <t xml:space="preserve">Medir la proporción de estudiantes matriculados en determinado grado escolar que se encuentran cursandolo por segunda o mas veces.  </t>
  </si>
  <si>
    <t>La tasa de repitencia oficial incluye los estudiantes atendidos en instituciones que prestan el servicio en la modalidad de  cobertura contratada</t>
  </si>
  <si>
    <t>V0: Número de Estudiantes oficiales repitentes en básica primaria
V1: Matricula oficial en básica primaria</t>
  </si>
  <si>
    <t xml:space="preserve"> Sexo
-Edad
- Población Indígena
- Población Afro
- Población Víctima
- Población con Discapacidad</t>
  </si>
  <si>
    <t>institución educativa y grado</t>
  </si>
  <si>
    <t>Tasa de repitencia en educación básica secundaria.</t>
  </si>
  <si>
    <t>Es la proporción entre el número de estudiantes que repiten durante un año dado, el mismo grado (de básica secundaria) del año anterior  y el total de estudiantes matriculados en ese grado</t>
  </si>
  <si>
    <t>V0: Número de estudiantes oficiales repitentes en básica secundaria
V1: Matricula oficial en básica secundaria</t>
  </si>
  <si>
    <t>Tasa de repitencia en educación media</t>
  </si>
  <si>
    <t>Es la proporción entre el número de estudiantes que repiten durante un año dado, el mismo grado (de media) del año anterior  y el total de estudiantes matriculados en ese grado</t>
  </si>
  <si>
    <t>V0: Número de estudiantes oficiales repitentes en media
V1: Matricula oficial en media</t>
  </si>
  <si>
    <t xml:space="preserve">Tasa de violencia contra niños, niñas y adolescentes </t>
  </si>
  <si>
    <t>Tasa
X100.000</t>
  </si>
  <si>
    <t>Secretaría de Seguridad y Convivencia de Medellín - SISC</t>
  </si>
  <si>
    <t>Es el número de solicitudes de medida de protección para NNA por violencia intrafamiliar sumados a los procesos administrativos de restablecimiento de derechos por ley 1098, por cada cien mil habitantes NNA.</t>
  </si>
  <si>
    <t>Conocer la incidencia de la violencia contra niños, niñas y adolescentes en el total de la población de NNA, a través del número de solicitudes de medida de protección por violencia intrafamiliar radicadas y el número de procesos administrativos por ley 1098 adelantados.</t>
  </si>
  <si>
    <t>Semanal</t>
  </si>
  <si>
    <t>Algunas de las variables no están parametrizadas lo que dificulta el análisis de la información.</t>
  </si>
  <si>
    <t>MPPVIFNNA: Solicitudes de medida de protección por violencia intrafamiliar en Medellín para víctimas NNA.
L1098: Procesos administrativos de restablecimiento de derechos de NNA (Ley 1098) en Medellín.
PNNA: Población de NNA en Medellín.</t>
  </si>
  <si>
    <t>Numerador: MPPVIFNNA+L1098
Denominador: PNNA
Operación: (((MPPVIFNNA+L1098)/PNNA)*100000)</t>
  </si>
  <si>
    <t>por - Sexo
- Primera Infancia
- Infancia
- Adolescencia
- Juventud</t>
  </si>
  <si>
    <t>Comuna-Corregimiento
Barrios y veredas
Medellín</t>
  </si>
  <si>
    <t>Año-mes-día-jornada-hora
Estado civil
Ocupación
Medio transporte
Nivel académico</t>
  </si>
  <si>
    <t>Tasa de violencia contra niños, niñas de 0-5 años</t>
  </si>
  <si>
    <t>Tasa x 100.000</t>
  </si>
  <si>
    <t>Es el número de solicitudes de medida de protección para víctimas de 0 a 5 años por violencia intrafamiliar sumados a los procesos administrativos de restablecimiento de derechos por ley 1098, por cada cien mil habitantes de 0 a 5 años.</t>
  </si>
  <si>
    <t>Conocer la incidencia de la violencia contra la primera infancia en el total de la población de NNA de la ciudad, a través del número de solicitudes de medida de protección por violencia intrafamiliar radicadas y el número de procesos administrativos por ley 1098 adelantados en niños de 0 a 5 años.</t>
  </si>
  <si>
    <t>MPPVIFPI: Solicitudes de medida de protección por violencia intrafamiliar en Medellín para víctimas de 0 a 5 años.
L1098PI: Procesos administrativos de restablecimiento de derechos de NNA de 0 a 5 años (Ley 1098) en Medellín.
PPI: Población de 0 a 5 años en Medellín.</t>
  </si>
  <si>
    <t>Numerador: MPPVIFPI+L1098PI
Denominador: PPI
Operación: (((MPPVIFPI+L1098PI)/PPI)*100000)</t>
  </si>
  <si>
    <t>por - Sexo</t>
  </si>
  <si>
    <t>Año-mes-día
Barrio del hecho
Comuna de residencia de la víctima
Barrio de residencia de la víctima</t>
  </si>
  <si>
    <t>Tasa de violencia contra niños, niñas de 6-11 años</t>
  </si>
  <si>
    <t>Es el número de solicitudes de medida de protección para víctimas de 6 a 11 años por violencia intrafamiliar sumados a los procesos administrativos de restablecimiento de derechos por ley 1098, por cada cien mil habitantes de 6 a 11 años.</t>
  </si>
  <si>
    <t>Conocer la incidencia de la violencia contra la infancia en el total de la población de NNA de la ciudad, a través del número de solicitudes de medida de protección por violencia intrafamiliar radicadas y el número de procesos administrativos por ley 1098 adelantados en niños de 6 a 11 años.</t>
  </si>
  <si>
    <t>MPPVIFI: Solicitudes de medida de protección por violencia intrafamiliar en Medellín para víctimas de 6 a 11 años.
L1098I: Procesos administrativos de restablecimiento de derechos de NNA de 6 a 11 años (Ley 1098) en Medellín.
PI: Población de 6 a 11 años en Medellín.</t>
  </si>
  <si>
    <t>Numerador: MPPVIFI+L1098I
Denominador: PI
Operación: (((MPPVIFI+L1098)/PI)*100000)</t>
  </si>
  <si>
    <t>Tasa de violencia contra adolescentes de 12-17 años</t>
  </si>
  <si>
    <t>Es el número de solicitudes de medida de protección para víctimas de 12 a 17 años por violencia intrafamiliar sumados a los procesos administrativos de restablecimiento de derechos por ley 1098, por cada cien mil habitantes de 12 a 17 años.</t>
  </si>
  <si>
    <t>Conocer la incidencia de la violencia contra los adolescentes en el total de la población de NNA de la ciudad, a través del número de solicitudes de medida de protección por violencia intrafamiliar radicadas y el número de procesos administrativos por ley 1098 adelantados en adolescentes de 12 a 17 años.</t>
  </si>
  <si>
    <t>MPPVIFA: Solicitudes de medida de protección por violencia intrafamiliar en Medellín para víctimas de 12 a 17 años.
L1098A: Procesos administrativos de restablecimiento de derechos de NNA de 12 a 17 años (Ley 1098) en Medellín.
PA: Población de 12 a 17 años en Medellín.</t>
  </si>
  <si>
    <t>Numerador: MPPVIFA+L1098A
Denominador: PA
Operación: (((MPPVIFA+L1098)/PA)*100000)</t>
  </si>
  <si>
    <t>Es el número de solicitudes de medida de protección para NNA por violencia intrafamiliar cuando el presunto agresor es la pareja o expareja de la víctima por cada cien mil habitantes NNA</t>
  </si>
  <si>
    <t>Determinar la incidencia de la violencia de pareja cuando la víctima es menor de 18 años en el total de la población de NNA de la ciudad, analizar la magnitud del evento sobre el total de la violencia intrafamiliar de esta población y examinar las variaciones temporales.</t>
  </si>
  <si>
    <t>La variable parentesco ,que es la que permitiría realizar el filtro de pareja, no se encuentra parametrizada en el sistema Theta para que tenga unos valores predefinidos; Por lo cual no es posible hacer el cálculo de este indicador.</t>
  </si>
  <si>
    <t>VIFNNA_PAR_EXP: Solicitudes de medida de protección para víctimas NNA por violencia intrafamiliar en Medellín cuando el agresor es su pareja o expareja .
PMED: Proyección de población en Medellín.</t>
  </si>
  <si>
    <t>Numerador: VIFNNA_PAR_EXP
Denominador: PMED
Operación: (VIFNNA_PAR_EXP/PMED)*100000</t>
  </si>
  <si>
    <t xml:space="preserve">Tasa de Homicidios en niños, niñas y adolescentes </t>
  </si>
  <si>
    <t>Es el número de homicidios de NNA por cada cien mil habitantes NNA</t>
  </si>
  <si>
    <t>Determinar la participación de los homicidios de Niños, niñas y adolescentes en el total de la población de NNA de la ciudad, analizar la magnitud del evento, examinar las variaciones temporales e incidir en la toma de decisiones orientadas a la protección y garantía de derechos de los niños, niñas y adolescentes.</t>
  </si>
  <si>
    <t>HNNA: Cantidad de homicidios de niños , niñas y adolescentes en Medellín.
PNNA: Proyección de población de Niños, niñas y adolescentes en Medellín.</t>
  </si>
  <si>
    <t>Numerador: HNNA
Denominador: PNNA
Operación: (HNNA/PNNA)*100000</t>
  </si>
  <si>
    <t>por - Sexo
- Primera Infancia
- Infancia
- Adolescencia
- Juventud
- Población con Discapacidad
- Población Habitante de calle</t>
  </si>
  <si>
    <t>Año-mes-día-jornada-hora-minuto
Estado civil
Ocupación
Medio transporte
Consumidor estupefacientes
Población LGTBI
Nivel académico</t>
  </si>
  <si>
    <t>Tasa de homicidios en niños, niñas de 0-5 años</t>
  </si>
  <si>
    <t>Es el número de homicidios de NNA de 0 a 5 años por cada cien mil habitantes de 0 a 5 años</t>
  </si>
  <si>
    <t>Determinar la participación de los homicidios de Niños, niñas y adolescentes en el total de la población de NNA de 0 a 5 años en la ciudad, analizar la magnitud del evento, examinar las variaciones temporales e incidir en la toma de decisiones orientadas a la protección y garantía de derechos de los niños, niñas y adolescentes.</t>
  </si>
  <si>
    <t>HPI: Cantidad de homicidios de niños y niñas de 0 a 5 años en Medellín.
PPI: Proyección de población de niños y niñas de 0 a 5 años en Medellín.</t>
  </si>
  <si>
    <t>Numerador: HPI
Denominador: PPI
Operación: (HPI/PPI)*100000</t>
  </si>
  <si>
    <t>por - Sexo
- Población con Discapacidad
- Población Habitante de calle</t>
  </si>
  <si>
    <t>Es el número de homicidios de NNA de 6 a 11 años por cada cien mil habitantes de 6 a 11 años</t>
  </si>
  <si>
    <t>Determinar la participación de los homicidios de Niños, niñas y adolescentes en el total de la población de NNA de 6 a 11 años en la ciudad, analizar la magnitud del evento, examinar las variaciones temporales e incidir en la toma de decisiones orientadas a la protección y garantía de derechos de los niños, niñas y adolescentes.</t>
  </si>
  <si>
    <t>HNNAI: Cantidad de homicidios de niños y niñas de 6 a 11 años en Medellín.
PNNAI: Proyección de población de niños y niñas de 6 a 11 años en Medellín.</t>
  </si>
  <si>
    <t>Numerador: HI
Denominador: PI
Operación: (HI/PI)*100000</t>
  </si>
  <si>
    <t>Es el número de homicidios de NNA de 12 a 17 años por cada cien mil habitantes de 12 a 17 años</t>
  </si>
  <si>
    <t>Determinar la participación de los homicidios de Niños, niñas y adolescentes en el total de la población de NNA de 12 a 17 años en la ciudad, analizar la magnitud del evento, examinar las variaciones temporales e incidir en la toma de decisiones orientadas a la protección y garantía de derechos de los niños, niñas y adolescentes.</t>
  </si>
  <si>
    <t>HNNAI: Cantidad de homicidios de adolescentes de 12 a 17 años en Medellín.
PNNAI: Proyección de población de adolescentes de 12 a 17 años en Medellín.</t>
  </si>
  <si>
    <t>Numerador: HA
Denominador: PA
Operación: (HA/PA)*100000</t>
  </si>
  <si>
    <t>Tasa de muertes por accidentes de tránsito en niños, niñas y adolescentes (0-17 / 0-5 / 6-11 / -12-17 años).</t>
  </si>
  <si>
    <t>Muertes por accidentes de tránsito son todas aquellas muertes por hechos de transporte producidas en niños, niñas y adolescentes.</t>
  </si>
  <si>
    <t>Buscar alternativas que disminuyan los riesgos de muertes por accidente de tránsito</t>
  </si>
  <si>
    <t xml:space="preserve">Anual </t>
  </si>
  <si>
    <t>V1: número total de muertes por eventos de
transporte en niños, niñas y adolescentes 
V2:total de la población de niños, niñas y
adolescentes, expresada por 100.000 habitantes, para el periodo de un año dado y un área
geográfica determinada</t>
  </si>
  <si>
    <t>V1/V2 x 100.000</t>
  </si>
  <si>
    <r>
      <t>Seleccione la capacidad de desagregación, según: 
-</t>
    </r>
    <r>
      <rPr>
        <b/>
        <u/>
        <sz val="9"/>
        <rFont val="Arial"/>
        <family val="2"/>
      </rPr>
      <t xml:space="preserve"> Sexo
- Primera Infancia
- Infancia</t>
    </r>
    <r>
      <rPr>
        <sz val="9"/>
        <rFont val="Arial"/>
        <family val="2"/>
      </rPr>
      <t xml:space="preserve">
</t>
    </r>
    <r>
      <rPr>
        <b/>
        <u/>
        <sz val="9"/>
        <rFont val="Arial"/>
        <family val="2"/>
      </rPr>
      <t>- Adolescencia</t>
    </r>
    <r>
      <rPr>
        <sz val="9"/>
        <rFont val="Arial"/>
        <family val="2"/>
      </rPr>
      <t xml:space="preserve">
- Juventud 
- Población Indígena
- Población Afro
- Población Víctima 
- Población con Discapacidad
- Población Habitante de calle</t>
    </r>
  </si>
  <si>
    <t>Porcentaje de cobertura de inmunización contra BCG en menores de un año</t>
  </si>
  <si>
    <t>Indica el número de recién nacidos  alos que se aplica la vacuna de BCG.</t>
  </si>
  <si>
    <t>Evaluar las coberturas en la población de recien nacidos con la vacuna de BCG.</t>
  </si>
  <si>
    <t>El seguimiento a la vacunación es en plantillas de excel donde se registra es el número de dosis aplicadas, no se cuenta con un registro nominal.</t>
  </si>
  <si>
    <t>V1: Total recien nacidos vacunados con BCG (TBCG)
V2: Total recien nacidos vivos en un período de tiempo (RNV).</t>
  </si>
  <si>
    <t>V1/V2 X100</t>
  </si>
  <si>
    <t>27a</t>
  </si>
  <si>
    <t>Cobertura de inmunización contra el DPT en niñas y niños menores de 1 año.</t>
  </si>
  <si>
    <t>Expresa el porcentaje de niños menores de un año que han recibido sus tres dosis de vacuna DPT.</t>
  </si>
  <si>
    <t>Identificar los factores que contribuyen o limitan la vacunación con DPT en los menores de un año y la gestión del PAI en el cumplimiento de las metas.</t>
  </si>
  <si>
    <t>El seguimiento a la vacunación es en plantilas de excel donde se registra es el número de dosis aplicadas, no se cuenta con un registro nominal.</t>
  </si>
  <si>
    <t>V1: N° de niños menores de un año vacunados con tres dosis de DPT (DPT)
V2: Total niños menores de un año por período de tiempo (MUA).</t>
  </si>
  <si>
    <t>27b</t>
  </si>
  <si>
    <t>Cobertura de inmunización para hepatitis B en niñas y niños menores de 1 año</t>
  </si>
  <si>
    <t>Niños menores de un año que reciben la primera dosis de hepatitis B</t>
  </si>
  <si>
    <t>Identificar los factores que contribuyen o limitan la vacunación con triple viral en los niños de un año y la gestión del PAI en el cumplimiento de las metas.</t>
  </si>
  <si>
    <t>V1: N° de dosis de hepatitis B aplicadas niños en el primer año de vida (VTV).
V2: Total niños menores de un año por período de tiempo (MUA).</t>
  </si>
  <si>
    <t>Es el número de lesiones no fatales  de causa externa por "Presunto delito sexual" atendidos por el sistema médico legal en víctimas NNA por cada cien mil habitantes NNA.</t>
  </si>
  <si>
    <t>Observar y medir el comportamiento de la violencia sexual en el total de la población NNA quienes son la población más vulnerable de estos delitos, presentan mayor riesgo y están más expuestos a ser víctimas de este tipo de violencia y  analizar la magnitud de este evento sobre los otros tipos de violencia que afectan esta población.</t>
  </si>
  <si>
    <t>La periodicidad de los datos.</t>
  </si>
  <si>
    <t>Valoraciones de niños, niñas y adolescentes que se sospeche han sido víctimas de violencia sexual</t>
  </si>
  <si>
    <t>INF_PER_SEX_NNA: Cantidad de valoraciones  de niños , niñas y adolescentes que se sospeche han sido víctimas de violencia sexual en Medellín.
PNNA: Proyección de población de Niños, niñas y adolescentes en Medellín.</t>
  </si>
  <si>
    <t>Numerador: INF_PER_SEX_NNA
Denominador: PNNA
Operación: (INF_PER_SEX_NNA/PNNA)*100000</t>
  </si>
  <si>
    <t>Por sexo
Rango de edad</t>
  </si>
  <si>
    <t>Municipio de Medellín</t>
  </si>
  <si>
    <t>Año</t>
  </si>
  <si>
    <t>Tasa de informes periciales sexológicos en niñas, niños de 0-5 años</t>
  </si>
  <si>
    <t>Es el número de lesiones no fatales  de causa externa por "Presunto delito sexual" atendidos por el sistema médico legal en víctimas de 0 a 5 años por cada cien mil habitantes de 0 a 5 años.</t>
  </si>
  <si>
    <t>Observar y medir el comportamiento de la violencia sexual en víctimas de 0 a 5 años sobre el total de la población de 0 a 5 años y  analizar la magnitud de este evento sobre los otros tipos de violencia que afectan esta población.</t>
  </si>
  <si>
    <t>Valoraciones de niños y niñas de 0 a 5 años que se sospeche han sido víctimas de violencia sexual</t>
  </si>
  <si>
    <t>INF_PER_SEX_PI: Cantidad de valoraciones  de niños y niñas de 0 a 5 años que se sospeche han sido víctimas de violencia sexual en Medellín.
PPI: Proyección de población de niños y niñas de 0 a 5 años en Medellín.</t>
  </si>
  <si>
    <t>Numerador: INF_PER_SEX_PI
Denominador: PPI
Operación: (INF_PER_SEX_PI/PPI)*100000</t>
  </si>
  <si>
    <t>Es el número de lesiones no fatales  de causa externa por "Presunto delito sexual" atendidos por el sistema médico legal en víctimas de 6 a 11 años por cada cien mil habitantes de 6 a 11 años.</t>
  </si>
  <si>
    <t>Observar y medir el comportamiento de la violencia sexual en víctimas de 6 a 11 años sobre el total de la población de 6 a 11 años y  analizar la magnitud de este evento sobre los otros tipos de violencia que afectan esta población.</t>
  </si>
  <si>
    <t>Valoraciones de niños y niñas de 6 a 11 años que se sospeche han sido víctimas de violencia sexual</t>
  </si>
  <si>
    <t>INF_PER_SEX_I: Cantidad de valoraciones  de niños y niñas de 6 a 11 años que se sospeche han sido víctimas de violencia sexual en Medellín.
PI: Proyección de población de niños y niñas de 6 a 11 años en Medellín.</t>
  </si>
  <si>
    <t>Numerador: INF_PER_SEX_I
Denominador: PI
Operación: (INF_PER_SEX_I/PI)*100000</t>
  </si>
  <si>
    <t>Es el número de lesiones no fatales  de causa externa por "Presunto delito sexual" atendidos por el sistema médico legal en víctimas de 12 a 17 años por cada cien mil habitantes de 12 a 17 años.</t>
  </si>
  <si>
    <t>Observar y medir el comportamiento de la violencia sexual en víctimas de 12 a 17 años sobre el total de la población de 12 a 17  años y  analizar la magnitud de este evento sobre los otros tipos de violencia que afectan esta población.</t>
  </si>
  <si>
    <t>Valoraciones de adolescentes de 12 a 17 años que se sospeche han sido víctimas de violencia sexual</t>
  </si>
  <si>
    <t>INF_PER_SEX_A: Cantidad de valoraciones  de adolescentes de 12 a 17 años que se sospeche han sido víctimas de violencia sexual en Medellín.
PA: Proyección de población de adolescentes de 12 a 17 años en Medellín.</t>
  </si>
  <si>
    <t>Numerador: INF_PER_SEX_A
Denominador: PA
Operación: (INF_PER_SEX_A/PA)*100000</t>
  </si>
  <si>
    <t>Porcentaje de niñas, niños y adolescentes víctimas del conflicto armado</t>
  </si>
  <si>
    <t>Secretaría de Inclusión Social, Familia y DDHH</t>
  </si>
  <si>
    <t>Proporción de niñas, niños y adolescentes afectados por el conflicto armado en el municipio de Medellín.</t>
  </si>
  <si>
    <r>
      <t xml:space="preserve">Identificar la proporción de niños, niñas y adolescentes que son víctimas del conflicto armado. De acuerdo a la ley 1448 de 2011 “Se consideran víctimas, para los efectos de esta Ley, aquellas personas que individual o colectivamente hayan sufrido un daño por hechos ocurridos a partir del 1º de enero de 1985, como consecuencia de infracciones al Derecho Internacional Humanitario o de violaciones graves y manifiestas a las normas internacionales de Derechos Humanos, ocurridas con ocasión del conflicto armado interno
</t>
    </r>
    <r>
      <rPr>
        <b/>
        <sz val="10"/>
        <rFont val="Calibri"/>
        <family val="2"/>
        <scheme val="minor"/>
      </rPr>
      <t/>
    </r>
  </si>
  <si>
    <t>Los datos absolutos como relativos de victimización varían periódicamente, dado que las personas presentan rezagos prolongados en sus tiempos de declaración, es decir, los hechos ocurridos en 2014, pueden declararse en esa misma vigencia o en años posteriores, por lo que en el 2016 pueden recibirse declaraciones por hechos  ocurridos en 2014 que incrementarán los datos para ese año.
La Red Nacional de Información  no genera los datos desagregados por comunas, solo el dato general del municipio. También se identifica que en algunas series no se encuentra con información disponible que permita la identificación de datos en años específicos, lo cual genera un análisis discontinuo del indicador.</t>
  </si>
  <si>
    <t>El indicador se calcula por fecha de ocurrencia del hecho victimizante, por lugar de ocurrencia del hecho victimizante y para la edad al momento de la
ocurrencia del hecho victimizante. 
También son víctimas el cónyuge, compañero o compañera permanente, parejas del mismo sexo y familiar en primer grado de consanguinidad, primero civil de la víctima directa, cuando a esta se le hubiere dado muerte o estuviere desaparecida. A falta de estas, lo serán los que se encuentren en el segundo grado de consanguinidad ascendente. De la misma forma, se consideran víctimas las personas que hayan sufrido un daño al intervenir para asistir a la víctima en peligro o para prevenir la victimización.”</t>
  </si>
  <si>
    <t>V1:  Niños, niñas y adolescentes víctimas del conflicto armado incluidos en el Registro Único de Víctimas (RUV) por año
V2:Total de población víctima incluida en el Registro Único de Víctimas (RUV) por año</t>
  </si>
  <si>
    <t xml:space="preserve">Sexo: Hombre-Mujer                      Ciclo Vital: 0-5 años, 6-11 años, 12-17 años.                  
Indígena, Rom, Afro, Raizal, Palenquero, Discapacidad.    </t>
  </si>
  <si>
    <t>Porcentaje de niñas, niños y adolescentes entre 0 y 17 años desplazados por la violencia</t>
  </si>
  <si>
    <t>Proporción de niñas, niños y adolescentes que son víctimas del desplazamiento forzado en el municipio de Medellín, con relación al total niñas, niños y adolescentes víctimas del conflicto armado</t>
  </si>
  <si>
    <t xml:space="preserve"> Identificar la proporción de niños, niñas y adolescentes que son víctimas del desplazamiento forzado, con relación al total NNA víctimas del conflicto armado incluidos en el Registro Único de Víctimas.
Según el artículo 60, parágrafo 2 de la ley 1448 de 2011, “Se entenderá que es víctima de desplazamiento forzado, toda persona que se ha visto forzada a migrar dentro del territorio nacional, abandonando su localidad de residencia o actividades económicas habituales, porque su vida, su integridad física, su seguridad o libertad personales han sido vulneradas o se encuentran directamente amenazadas, con ocasión de violaciones a las que se refiere el artículo 3 de la presente ley”.</t>
  </si>
  <si>
    <t xml:space="preserve">El indicador se calcula por fecha de ocurrencia del hecho victimizante, por lugar de ocurrencia del hecho victimizante y para la edad al momento de la
ocurrencia del hecho victimizante. 
</t>
  </si>
  <si>
    <t>V1: Niños, niñas y adolescentes víctimas del desplazamiento forzado incluidos en el Registro Único de Víctimas (RUV) por año.
V2: Total de niños, niñas y adolescentes víctimas incluidos en el Registro Único de Víctimas (RUV) por año</t>
  </si>
  <si>
    <t>37 
38</t>
  </si>
  <si>
    <t>Tasa de suicidios en niños, niñas y adolescentes 0-17 / 6-11 / -12-17 años).</t>
  </si>
  <si>
    <t>Evalúa la tendencia de la mortalidad por una causa específica: suicidio.</t>
  </si>
  <si>
    <t>Determinar la tendencia de la mortalidad por suicidio y sus causas asociadas.</t>
  </si>
  <si>
    <t>V1:Total muertes por suicidio (TMS) en personas de 0 - 17 años
V2:Total población de 0 a 17 años  en un período de tiempo (PT).</t>
  </si>
  <si>
    <t>Razón de mortalidad materna por cien mil nacidos vivos</t>
  </si>
  <si>
    <t>Razón
X100.000</t>
  </si>
  <si>
    <t>Número de mujeres que mueren durante el embarazo o en los 42 días siguientes a su terminación, independiente de la duración del embarazo y del sitio del parto y debida a cualquier causa relacionada con o agravada por el embarazo mismo o su atención pero no por causas accidentales o incidentales, excepto suicido cuando este tiene relación con el embarazo.</t>
  </si>
  <si>
    <t>Evaluar la tendencia de la mortalidad materna y el impacto de las acciones en salud implementadas en mujeres gestantes.</t>
  </si>
  <si>
    <t>V1: N° de muertes de mujeres de 10 a 17 años por causas asociadas al embarazo, parto o en los 42 días postparto (MM).
V2: Total recien nacidos vivos en un período de tiempo (RNV).</t>
  </si>
  <si>
    <t>V1/V2 X 100.000</t>
  </si>
  <si>
    <r>
      <t xml:space="preserve">Seleccione la capacidad de desagregación, según: 
- Sexo
- Primera Infancia 
- Infancia
</t>
    </r>
    <r>
      <rPr>
        <b/>
        <u/>
        <sz val="9"/>
        <rFont val="Arial"/>
        <family val="2"/>
      </rPr>
      <t>- Adolescencia</t>
    </r>
    <r>
      <rPr>
        <sz val="9"/>
        <rFont val="Arial"/>
        <family val="2"/>
      </rPr>
      <t xml:space="preserve">
</t>
    </r>
    <r>
      <rPr>
        <b/>
        <u/>
        <sz val="9"/>
        <rFont val="Arial"/>
        <family val="2"/>
      </rPr>
      <t xml:space="preserve">- Juventud </t>
    </r>
    <r>
      <rPr>
        <sz val="9"/>
        <rFont val="Arial"/>
        <family val="2"/>
      </rPr>
      <t xml:space="preserve">
- Población Indígena
- Población Afro
- Población Víctima 
- Población con Discapacidad
- Población Habitante de calle</t>
    </r>
  </si>
  <si>
    <t>Tasa de mortalidad infantil por mil nacidos vivos</t>
  </si>
  <si>
    <t>Tasa
X1.000</t>
  </si>
  <si>
    <t>Probabilidad de ocurrencia de muerte de un nacido vivo antes de cumplir el año de vida.</t>
  </si>
  <si>
    <t>Medir la tendencia de la mortalidad en los menores de un año con el fin de mitigar las causas asociadas y las condiciones de vida y de salud.</t>
  </si>
  <si>
    <t>V1: N° de muertes de menores de un año (MI).
V2: Total recien nacidos vivos en un período de tiempo (RNV).</t>
  </si>
  <si>
    <t>V1/V2 X 1.000</t>
  </si>
  <si>
    <t>Tasa de mortalidad en menores de cinco años por mil nacidos vivos</t>
  </si>
  <si>
    <t>Es el número estimado de defunciones de niños menores de 5 años por cada 1.000 nacidos vivos.</t>
  </si>
  <si>
    <t>Evaluar la tendencia de la mortalidad en menores de 5 años y el impacto de las acciones en salud infantil implementadas</t>
  </si>
  <si>
    <t>V1:Número de Defunciones de población menor de 5 años
V2:Total nacidos vivos</t>
  </si>
  <si>
    <t>V1/V2 X 1000</t>
  </si>
  <si>
    <t>Tasa de mortalidad por IRA en menores de cinco años (por cada cien mil menores de cinco años)</t>
  </si>
  <si>
    <t>Expresa el número de niños que mueren por causa de una infección respiratoria aguda por cada  mil niños menores de 5 años</t>
  </si>
  <si>
    <t>Medir la efectividad de las acciones de intervención en prevención, manejo y tratamiento de la infección respiratoria por parte de las instituciones de salud y las aseguradoras.</t>
  </si>
  <si>
    <t xml:space="preserve">V1: Muertes en menores de 5 años por IRA.
V2:Total niños menores de cinco años en un período de tiempo </t>
  </si>
  <si>
    <t>V1/V2 X100.000</t>
  </si>
  <si>
    <r>
      <t xml:space="preserve">Seleccione la capacidad de desagregación, según: 
</t>
    </r>
    <r>
      <rPr>
        <b/>
        <u/>
        <sz val="9"/>
        <rFont val="Arial"/>
        <family val="2"/>
      </rPr>
      <t>- Sexo</t>
    </r>
    <r>
      <rPr>
        <sz val="9"/>
        <rFont val="Arial"/>
        <family val="2"/>
      </rPr>
      <t xml:space="preserve">
</t>
    </r>
    <r>
      <rPr>
        <b/>
        <u/>
        <sz val="9"/>
        <rFont val="Arial"/>
        <family val="2"/>
      </rPr>
      <t>- Primera Infancia</t>
    </r>
    <r>
      <rPr>
        <sz val="9"/>
        <rFont val="Arial"/>
        <family val="2"/>
      </rPr>
      <t xml:space="preserve">
- Infancia
- Adolescencia
- Juventud 
- Población Indígena
- Población Afro
- Población Víctima 
- Población con Discapacidad
- Población Habitante de calle</t>
    </r>
  </si>
  <si>
    <t>Tasa de mortalidad por EDA en menores de cinco años (por cada cien mil menores de cinco años)</t>
  </si>
  <si>
    <t>Expresa el número de niños que mueren por causa de una enfermedad diarreica por cada  mil niños menores de 5 años</t>
  </si>
  <si>
    <t>Medir la efectividad de las acciones de intervención en prevención, manejo y tratamiento de la enfermedad diarreica por parte de las instituciones de salud y las aseguradoras.</t>
  </si>
  <si>
    <t xml:space="preserve">V1: Muertes en menores de 5 años por EDA.
V2:Total niños menores de cinco años en un período de tiempo </t>
  </si>
  <si>
    <t xml:space="preserve">Calidad de agua </t>
  </si>
  <si>
    <t>% (IRCA)</t>
  </si>
  <si>
    <t>Mide el grado de riesgo u ocurrencia de enfermedades relacionadas con el incumplimiento de las características físicas, químicas y microbiológicas del agua para consumo humano 
Clasificación IRCA (%)  - Nivel de Riesgo
80.1 -100             Inviable Sanitariamente
35.1 - 80              Alto
14.1 - 35              Medio
5.1 - 14               Bajo
0 - 5                 Sin Riesgo</t>
  </si>
  <si>
    <t>Garantizar que el agua para consumo sea apta; es decir, que las características físicas, químicas y microbiológica no se representen un riesgo para la población</t>
  </si>
  <si>
    <t xml:space="preserve">V1= sumatoria de los IRCA mensual ponderados por el número total de muestras en cada mes
V2=número total de muestras del año
</t>
  </si>
  <si>
    <t>V1/V2</t>
  </si>
  <si>
    <t xml:space="preserve">Gestión y Control Territorial - Servicios Públicos- </t>
  </si>
  <si>
    <t>Porcentaje de predios residenciales que cuentan con una conexión legal al servicio de acueducto con alguno de los prestadores que operan en el Muncipio</t>
  </si>
  <si>
    <t xml:space="preserve">Estimar la porción de predios residenciales que acceden al servicio acueducto en el Municipio de Medellín, mediante una conexión legal con EPM o con alguno de los pequeños prestadores legales que operan en el Municipio </t>
  </si>
  <si>
    <t xml:space="preserve">La fuente primaria de información son las empresas prestadoras, por lo cual si no se cuenta con homologación de sus bases de datos con la información catastral del Municipio, se reduce el porcentaje de cobertura. </t>
  </si>
  <si>
    <t xml:space="preserve">Se asimila a la cobertura de acueducto, pues en el Municipio este servicio es la fuente primaria de abastecimiento de agua potable. </t>
  </si>
  <si>
    <t xml:space="preserve">Vo= Número de predios residenciales con acceso al servicio de acueducto            V1= Total de predios residenciales                                                                </t>
  </si>
  <si>
    <t>Vo/V1</t>
  </si>
  <si>
    <t>Dado que la unidad de las variables es "predio" o "vivienda", no es posible la desagregación poblacional.</t>
  </si>
  <si>
    <t>Comuna - Corregimiento</t>
  </si>
  <si>
    <t>Estrato</t>
  </si>
  <si>
    <t>Porcentaje de predios residenciales que cuentan con una conexión legal al servicio de alcantarillado con alguno de los prestadores que operan en el Muncipio</t>
  </si>
  <si>
    <t xml:space="preserve">Estimar la porción de predios residenciales que acceden al servicio alcantarillado en el Municipio de Medellín, mediante una conexión legal con EPM o con alguno de los pequeños prestadores legales que operan en el Municipio </t>
  </si>
  <si>
    <t xml:space="preserve">La metodología de cálculo está descrita en la Resolución 1067 de 2015 del Minvivienda, y la unidad de las variables es "predio". Se han presentado requerimientos pues se considera que la variable más deseable es "viviendas", pero no se ha generado nueva normatividad en este sentido. </t>
  </si>
  <si>
    <t xml:space="preserve">V0: Número de predios residenciales con acceso al servicio de alcantarillado        V1:  Total de predios residenciales               </t>
  </si>
  <si>
    <t>Incidencia pobreza Extrema de niños y niñas menores de 18 años</t>
  </si>
  <si>
    <t>I</t>
  </si>
  <si>
    <t>Departamento Administrativo de Planeación</t>
  </si>
  <si>
    <t>Es el número de personas menores de 18 años en pobreza extrema en relación a la población total de ese grupo de edad</t>
  </si>
  <si>
    <t>Determinar cual es el porcentaje de la población menores a 18 años que se encuentra por debajo de la línea de pobreza extrema</t>
  </si>
  <si>
    <t>V1: población en pobreza extrema menores de 18 años
V2: población menores de 18 años</t>
  </si>
  <si>
    <t>(V1/V2)*100</t>
  </si>
  <si>
    <t>Sexo
Primera Infancia
Infancia
Adolescencia</t>
  </si>
  <si>
    <t>Actualmente esta para Medellín AM, pero es posible desagregarlo a nivel de Medellín y por Comuna</t>
  </si>
  <si>
    <t>Tasa de trabajo infantil Medellín A.M</t>
  </si>
  <si>
    <t>Es la relación porcentual de los niños, niñas y adolescentes de 5 a 17 años de edad que trabajan con respecto a la población total en este grupo de edad.</t>
  </si>
  <si>
    <t>Determinar que porcentaje de la población entre 5 y 17 años realiza una actividad remunerada o no</t>
  </si>
  <si>
    <t>Definiciones tomadas del Boletín de 2013 publicado por el DANE</t>
  </si>
  <si>
    <t>V1: población entre 5 y 17 años que participan en una actividad remunerada o no
V2: población entre 5 y 17 años</t>
  </si>
  <si>
    <t>A nivel de Medellín AM</t>
  </si>
  <si>
    <t xml:space="preserve">Proporción de hogares con niños, niñas y adolescentes (0-17 años) que poseen internet </t>
  </si>
  <si>
    <t>Es la relación porcentual de hogares con niños, niñas y adolescentes, con tenencia de internet en el hogar en relación a la población total</t>
  </si>
  <si>
    <t>Establecer cual es el grado de penetración de internet en la ciudad y la posibilidad de acceso de la población menor de 18 años</t>
  </si>
  <si>
    <t>V1: hogares con NNA que tienen internet en su hogar
V2: total de hogares con NNA</t>
  </si>
  <si>
    <t>Actualmente esta a nivel de Medellín, pero es posible desagregarlo por Comuna</t>
  </si>
  <si>
    <t>Porcentaje de atención institucional del parto por personal calificado</t>
  </si>
  <si>
    <t>Expresa la proporción de partos atendidos en una institución de salud.</t>
  </si>
  <si>
    <t>Evaluar la cobertura de partos a nivel institucional</t>
  </si>
  <si>
    <t>V1: Total nacidos vivos atendidos en una institución de salud (TNVI).
V2: Total recien nacidos vivos en un período de tiempo (RNV).</t>
  </si>
  <si>
    <t>Cinco primeras causas de mortalidad en menores de cinco años (%)</t>
  </si>
  <si>
    <t xml:space="preserve">Dato absoluto del número de defunciones según causa básica </t>
  </si>
  <si>
    <t xml:space="preserve">V1:Número absoluto de las 5
principales causas de
defunciones, por grupos de
edad para cada uno de los
sexos.
</t>
  </si>
  <si>
    <t>ΣV1+Vn</t>
  </si>
  <si>
    <t>Porcentaje de desnutrición crónica o talla baja para la edad (menores de 6 años)</t>
  </si>
  <si>
    <t>También denominado como talla baja para la edad, que
corresponde a un déficit en la talla con relación a la edad. El indicador T/E se
encuentra por debajo de -2 desviaciones estándar. Da cuenta del estado nutricional histórico o acumulativo.</t>
  </si>
  <si>
    <t>Identificar población con desnutrición crónica y buscar alternativas de manejo y tratamiento.</t>
  </si>
  <si>
    <t xml:space="preserve">
El seguimiento comprende los niños y niñas que son captados en los programas de crecimiento y desarrollo y el programa Buen Comienzo, este último a partir del año 2017.</t>
  </si>
  <si>
    <t>El Indicador que aparece reportado en procuraduría es: "Prevalencia de desnutrición crónica o retraso en talla para la edad en menores de 5 años" .
En la Matriz NNA-Territorio solicitan menores de 5 años</t>
  </si>
  <si>
    <t xml:space="preserve">V1: Número de niños menores de 6 años con desnutrición cronica
V2: Total niños menores de seis años </t>
  </si>
  <si>
    <r>
      <t xml:space="preserve">Seleccione la capacidad de desagregación, según: 
- </t>
    </r>
    <r>
      <rPr>
        <b/>
        <u/>
        <sz val="9"/>
        <rFont val="Arial"/>
        <family val="2"/>
      </rPr>
      <t>Sexo</t>
    </r>
    <r>
      <rPr>
        <sz val="9"/>
        <rFont val="Arial"/>
        <family val="2"/>
      </rPr>
      <t xml:space="preserve">
- </t>
    </r>
    <r>
      <rPr>
        <b/>
        <u/>
        <sz val="9"/>
        <rFont val="Arial"/>
        <family val="2"/>
      </rPr>
      <t>Primera Infancia</t>
    </r>
    <r>
      <rPr>
        <sz val="9"/>
        <rFont val="Arial"/>
        <family val="2"/>
      </rPr>
      <t xml:space="preserve">
- Infancia
- Adolescencia
- Juventud 
- Población Indígena
- Población Afro
- Población Víctima 
- Población con Discapacidad
- Población Habitante de calle</t>
    </r>
  </si>
  <si>
    <r>
      <t xml:space="preserve">Seleccione la capacidad de desagregación, según: 
</t>
    </r>
    <r>
      <rPr>
        <b/>
        <u/>
        <sz val="9"/>
        <rFont val="Arial"/>
        <family val="2"/>
      </rPr>
      <t>Comuna-Corregimiento</t>
    </r>
    <r>
      <rPr>
        <sz val="9"/>
        <rFont val="Arial"/>
        <family val="2"/>
      </rPr>
      <t xml:space="preserve">
Barrios
</t>
    </r>
    <r>
      <rPr>
        <b/>
        <u/>
        <sz val="9"/>
        <rFont val="Arial"/>
        <family val="2"/>
      </rPr>
      <t>Municipio de Medellín</t>
    </r>
    <r>
      <rPr>
        <sz val="9"/>
        <rFont val="Arial"/>
        <family val="2"/>
      </rPr>
      <t xml:space="preserve">
Veredas
</t>
    </r>
    <r>
      <rPr>
        <b/>
        <u/>
        <sz val="9"/>
        <rFont val="Arial"/>
        <family val="2"/>
      </rPr>
      <t>Area rural
Area Urbana</t>
    </r>
    <r>
      <rPr>
        <sz val="9"/>
        <rFont val="Arial"/>
        <family val="2"/>
      </rPr>
      <t xml:space="preserve">
Medellín-Valle de Aburrá</t>
    </r>
  </si>
  <si>
    <t>Porcentaje de desnutrición global o bajo peso para la edad en niñas, niños (menores de 6 años)</t>
  </si>
  <si>
    <t xml:space="preserve">También denominado desnutrición global, indica bajo peso para
una edad específica, considerando el patrón de referencia. El indicador peso para la edad se encuentra  por debajo de -2 desviaciones
estándar. </t>
  </si>
  <si>
    <t>Identificar población con desnutrición global y buscar alternativas de manejo y tratamiento.</t>
  </si>
  <si>
    <t xml:space="preserve">
En la Matriz NNA-Territorio solicitan menores de 5 años</t>
  </si>
  <si>
    <t xml:space="preserve">V1: Número de niños menores de 6 años con desnutrición global o bajo peso para la edad.
V2: Total niños menores de seis años </t>
  </si>
  <si>
    <t>Porcentaje de desnutrición aguda en menores de 6 años</t>
  </si>
  <si>
    <t>Prevalencia de exceso de peso en niños, niñas [0-5 años]</t>
  </si>
  <si>
    <t>Refleja el déficit entre el consumo de calorías y el gasto energético.</t>
  </si>
  <si>
    <t>Identificar población con exceso de peso y buscar alternativas de manejo y tratamiento.</t>
  </si>
  <si>
    <t xml:space="preserve">V1: Número de niños menores de 5 años con exceso de peso.
V2: Total niños menores de cinco años </t>
  </si>
  <si>
    <t xml:space="preserve">Duración mediana de la lactancia materna exclusiva </t>
  </si>
  <si>
    <t>Expresa el tiempo total que dura la lactancia materna teniendo como referente dos años según OMS.</t>
  </si>
  <si>
    <t>Identificar el tiempo total que dura la lactancia materna y promocionar el consumo de lactancia materna</t>
  </si>
  <si>
    <t>Mediana de los meses duración lactancia materna (DMLM).</t>
  </si>
  <si>
    <r>
      <t xml:space="preserve">Seleccione la capacidad de desagregación, según: 
- Sexo
- Primera Infancia
- Infancia
</t>
    </r>
    <r>
      <rPr>
        <b/>
        <u/>
        <sz val="9"/>
        <rFont val="Arial"/>
        <family val="2"/>
      </rPr>
      <t xml:space="preserve">- Adolescencia
- Juventud </t>
    </r>
    <r>
      <rPr>
        <sz val="9"/>
        <rFont val="Arial"/>
        <family val="2"/>
      </rPr>
      <t xml:space="preserve">
- Población Indígena
- Población Afro
- Población Víctima 
- Población con Discapacidad
- Población Habitante de calle</t>
    </r>
  </si>
  <si>
    <t>Porcentaje de niñas y niños con bajo peso al nacer</t>
  </si>
  <si>
    <t>Expresa la proporción de recien nacidos cuyo peso al momento de nacer es inferior a 2.500gr.</t>
  </si>
  <si>
    <t>Medir el comportamiento del bajo peso al nacer y sus variables asociadas.</t>
  </si>
  <si>
    <t>V1: N° de recien nacidos con peso  menor o igual a 2.499 gr (BPN).
V2: Total recien nacidos vivos en un período de tiempo (RNV).</t>
  </si>
  <si>
    <t>Cobertura de inmunización contra la poliomielitis en niñas y niños menores de 1 año.</t>
  </si>
  <si>
    <t>Niños menores de un año que reciben las dosis completas de la vacuna antipolio antes del año de vida.</t>
  </si>
  <si>
    <t>Identificar los factores que contribuyen o limitan la vacunación con antipolio en los menores de un año y la gestión del PAI en el cumplimiento de las metas.</t>
  </si>
  <si>
    <t>V1: N° de terceras dosis de la vacuna antipolio aplicadas en menores de un año (VAP).
V2: Total niños menores de un año por período de tiempo (MUA).</t>
  </si>
  <si>
    <t>Cobertura de inmunización contra el Neumococo en niñas y niños de 1 año</t>
  </si>
  <si>
    <t>Expresa el porcentaje de niños menores de un año que reciben las dosis completas de la vacuna Neumococo antes del año de vida.</t>
  </si>
  <si>
    <t>Identificar los factores que contribuyen o limitan la vacunación con Neumococo en los menores de un año y la gestión del PAI en el cumplimiento de las metas.</t>
  </si>
  <si>
    <t>V1: Total niños con dos dosis de Rotavirus antes del año (TRO)
V2: Total niños menores de un año por período de tiempo (MUA).</t>
  </si>
  <si>
    <t>Cobertura de inmunización contra la Triple Viral en niñas y niños de 1 año</t>
  </si>
  <si>
    <t>Niños menores de un año que reciben la primera dosis de Triple Viral en el primer año de vida.</t>
  </si>
  <si>
    <t>V1: N° de dosis de triple viral aplicadas a niños en el primer año de vida (VTV).
V2: Total niños menores de un año por período de tiempo (MUA).</t>
  </si>
  <si>
    <t>Tasa de transmisión materno infantil del VIH</t>
  </si>
  <si>
    <t>Mide el porcentaje de niños y niñas menores de dos años que adquirieron el VIH por vía materna con respecto al total de expuestos (hijos de mujeres con diagnóstico de VIH durante la gestación) en un período determinado</t>
  </si>
  <si>
    <t>Medir la efectividad de las acciones de intervención en prevención, manejo y tratamiento de la transmisión materno infantil del VIH por parte de las instituciones de salud y las aseguradoras.</t>
  </si>
  <si>
    <t>V1:  número de
niños menores de dos años
hijos de madres con
VIH/SIDA que son positivos
en los dos años de
seguimiento 
V2: total de
nacidos vivos de madres
con VIH/SIDA</t>
  </si>
  <si>
    <r>
      <t xml:space="preserve">Seleccione la capacidad de desagregación, según: 
</t>
    </r>
    <r>
      <rPr>
        <b/>
        <u/>
        <sz val="9"/>
        <rFont val="Arial"/>
        <family val="2"/>
      </rPr>
      <t>- Sexo
- Primera Infancia</t>
    </r>
    <r>
      <rPr>
        <sz val="9"/>
        <rFont val="Arial"/>
        <family val="2"/>
      </rPr>
      <t xml:space="preserve">
- Infancia
- Adolescencia
- Juventud 
- Población Indígena
- Población Afro
- Población Víctima 
- Población con Discapacidad
- Población Habitante de calle</t>
    </r>
  </si>
  <si>
    <t xml:space="preserve">Prevalencia VIH/SIDA en menores de 18 años </t>
  </si>
  <si>
    <t>Casos nuevos de VIH más casos ya diagnosticados en períodos anteriores.</t>
  </si>
  <si>
    <t>Evaluar el comportamiento de la infección y la distribución de la misma en los diferentes grupos poblacionales. Así mismo, medir las acciones implementadas para disminuir su incidencia.</t>
  </si>
  <si>
    <t>V1: N° de casos diagnosticados nuevos en un período más casos existentes (CVIH).
V2: Total población en un período de tiempo (PT).</t>
  </si>
  <si>
    <r>
      <t xml:space="preserve">Seleccione la capacidad de desagregación, según: 
</t>
    </r>
    <r>
      <rPr>
        <b/>
        <u/>
        <sz val="9"/>
        <rFont val="Arial"/>
        <family val="2"/>
      </rPr>
      <t>- Sexo</t>
    </r>
    <r>
      <rPr>
        <sz val="9"/>
        <rFont val="Arial"/>
        <family val="2"/>
      </rPr>
      <t xml:space="preserve">
- Primera Infancia
- Infancia
</t>
    </r>
    <r>
      <rPr>
        <b/>
        <u/>
        <sz val="9"/>
        <rFont val="Arial"/>
        <family val="2"/>
      </rPr>
      <t xml:space="preserve">- Adolescencia
- Juventud </t>
    </r>
    <r>
      <rPr>
        <sz val="9"/>
        <rFont val="Arial"/>
        <family val="2"/>
      </rPr>
      <t xml:space="preserve">
- Población Indígena
- Población Afro
- Población Víctima 
- Población con Discapacidad
- Población Habitante de calle</t>
    </r>
  </si>
  <si>
    <t>Tasa de fecundidad específica (10-19 / 10-14 / 15-19 años)</t>
  </si>
  <si>
    <t>Tasa x 1.000</t>
  </si>
  <si>
    <t>Indica el número de gestantes adolescentes de 10 a 14 años por cada mil adolescentes en el mismo rango de edad.</t>
  </si>
  <si>
    <t>Evaluar la tendencia de la fecundidad en adolescentes y sus casusas.</t>
  </si>
  <si>
    <t>V1: Total adolescentes gestantes en un período (TAG).
V2: Total adolescentes en un período (TAP).</t>
  </si>
  <si>
    <t>V1/V2 X1.000</t>
  </si>
  <si>
    <t>75
76
77</t>
  </si>
  <si>
    <t>Número de embarazos en adolescentes de (10-19 / 10-14 / 15-19 años)</t>
  </si>
  <si>
    <t>Expresa el número de mujeres entre los 10 y los 19 años que se embarazan.</t>
  </si>
  <si>
    <t>Evaluar la tendencia del embarazo adolescente y medir las acciones de prevención de los programas de promoción y prevencion en salud sexual y reproductiva.</t>
  </si>
  <si>
    <t>V1: Número de embarazos en adolescentes de 10 - 19 años</t>
  </si>
  <si>
    <t>V1</t>
  </si>
  <si>
    <t>Tasa de sífilis congénita por cada mil nacidos vivos</t>
  </si>
  <si>
    <t>Permite medir la aparición de casos nuevos de sífilis en recién nacidos en un período de tiempo.</t>
  </si>
  <si>
    <t>Medir el impacto de las acciones de control implementadas en el plan de eliminación de sífilis congénita.</t>
  </si>
  <si>
    <t>V1: N° de recien nacidos con diagnostico de sífilis congénita (RNS).
V2:Total recien nacidos vivos en un período de tiempo (RNV).</t>
  </si>
  <si>
    <t>V1/V2X1.000</t>
  </si>
  <si>
    <t>Cinco primeras causas de morbilidad en niñas y niños entre 0 y 5 años (%)</t>
  </si>
  <si>
    <t>Dato absoluto del número de morbilidad atendida en los servicios de consulta externa, urgencias y hospitalización.</t>
  </si>
  <si>
    <t>Concer las cinco primeras causas de morbilidad en niñas y niños entre 0 a 5 años; para priorizar estrategias de intervención en esta población.</t>
  </si>
  <si>
    <t>Disponibildiad de cifras anuales.</t>
  </si>
  <si>
    <t>V1: Número absoluto de la morbilidad atendida en los servicios de consulta externa, urgencias y hospitalización</t>
  </si>
  <si>
    <r>
      <t xml:space="preserve">Seleccione la capacidad de desagregación, según: 
</t>
    </r>
    <r>
      <rPr>
        <b/>
        <u/>
        <sz val="9"/>
        <rFont val="Arial"/>
        <family val="2"/>
      </rPr>
      <t>- Sexo
- Primera Infancia
- Infancia
- Adolescencia
- Juventud</t>
    </r>
    <r>
      <rPr>
        <sz val="9"/>
        <rFont val="Arial"/>
        <family val="2"/>
      </rPr>
      <t xml:space="preserve"> 
- Población Indígena
- Población Afro
- Población Víctima 
- Población con Discapacidad
- Población Habitante de calle</t>
    </r>
  </si>
  <si>
    <t>Tasa de morbilidad por EDA (Enfermedad Diarreica Aguda) en niñas y niños entre 0 y 5 años</t>
  </si>
  <si>
    <t>Expresa el número de niños que se enferman por causa de una enfermedad diarreica por cada  mil niños menores de 5 años</t>
  </si>
  <si>
    <t xml:space="preserve">V1: Morbilidad en menores de 5 años por EDA.
V2:Total niños menores de cinco años en un período de tiempo </t>
  </si>
  <si>
    <r>
      <t xml:space="preserve">Seleccione la capacidad de desagregación, según: 
</t>
    </r>
    <r>
      <rPr>
        <b/>
        <u/>
        <sz val="9"/>
        <rFont val="Arial"/>
        <family val="2"/>
      </rPr>
      <t xml:space="preserve">- Sexo
- Primera Infancia
</t>
    </r>
    <r>
      <rPr>
        <sz val="9"/>
        <rFont val="Arial"/>
        <family val="2"/>
      </rPr>
      <t>- Infancia</t>
    </r>
    <r>
      <rPr>
        <b/>
        <u/>
        <sz val="9"/>
        <rFont val="Arial"/>
        <family val="2"/>
      </rPr>
      <t xml:space="preserve">
</t>
    </r>
    <r>
      <rPr>
        <sz val="9"/>
        <rFont val="Arial"/>
        <family val="2"/>
      </rPr>
      <t>- Adolescencia
- Juventud 
- Población Indígena
- Población Afro
- Población Víctima 
- Población con Discapacidad
- Población Habitante de calle</t>
    </r>
  </si>
  <si>
    <t>Tasa de morbilidad por ERA (Infecciones RespiratoriasAgudas) en niñas y niños entre 0 y 5 años</t>
  </si>
  <si>
    <t>Expresa el número de niños que se enferman por causa de una infecciones  respiratorias agudas por cada  mil niños de 5 años</t>
  </si>
  <si>
    <t>Medir la efectividad de las acciones de intervención en prevención, manejo y tratamiento de la enfermedad respiratoria aguda por parte de las instituciones de salud y las aseguradoras.</t>
  </si>
  <si>
    <t xml:space="preserve">V1: Morbilidad en niños de 5 años por IRA.
V2:Total niños de cinco años en un período de tiempo </t>
  </si>
  <si>
    <t>Porcentaje de niñas y niños entre 0 y 5 años vinculados a programas de educación inicial</t>
  </si>
  <si>
    <t>Corresponde a la cantidad de niños y niñas entre 0 y 5 años de edad vinculados a programas de educación inicial como porcentaje del total de niños y niñas entre 0 y 5 años de edad</t>
  </si>
  <si>
    <t>Medir el porcentaje de la población atendida en primera infancia en la ciudad con relación a la población total de 0 hasta 5 años de edad.</t>
  </si>
  <si>
    <t>Los establecimientos educativos privados no reportan matricula de niños menores de 3 años y no se cuenta con información de atención de otras entidades que brindan atención a primera infancia en la ciudad como el ICBF.</t>
  </si>
  <si>
    <t xml:space="preserve">
Las fuentes de informacion serán las bases de datos de la  Matricula acumulada validada por el MEN y la matricula acumulada del Sistema de información Buen Comienzo; proyecciones de población DANE</t>
  </si>
  <si>
    <t>V1: Numero de niños y niñas entre 0 y 5 años que son atendidos en el programa Buen Comienzo y en establecimientos y centros educativos en grados prejardin y jardin.
V2: Total de niños y niñas de la ciudad entre 0-5años (poblacion DANE)</t>
  </si>
  <si>
    <t>( V1 / V2 ) * 100</t>
  </si>
  <si>
    <t>Tasa de cobertura neta en educación inicial (3 y 4 años)</t>
  </si>
  <si>
    <t>Es la relación entre los niños  matriculados en pre-jardín y jardín y en el programa Buen Comienzo que tienen 3 y 4 años de edad  y el total de la población en ese mismo rango de edad. Esta corrige la tasa de cobertura bruta al excluir la extraedad</t>
  </si>
  <si>
    <t>Medir la proporción de la población de 3 y 4 años de edad vinculada a programas de educación inicial, lo que se constituye en una medida del cubrimiento de la población objetivo.</t>
  </si>
  <si>
    <t>La cobertura neta de 3 a 4 años se ajusta incluyendo los alumnos adelantados y se tienen en cuenta los niños de 3 y 4 años del programa Buen Comienzo</t>
  </si>
  <si>
    <t xml:space="preserve">V0: Alumnnos matrículados en prejardin, jardín e inscritos en el programa Buen Comienzo con 3 y mas años de edad
V1: Población DANE con 3 y 4 años de edad   </t>
  </si>
  <si>
    <t>Tasa de cobertura neta en transición</t>
  </si>
  <si>
    <t>Es la relación entre los estudiantes matriculados en transición que tienen la edad adecuada para cursar este nivel  (5 años)  y el total de la población en ese mismo rango de edad. Esta corrige la tasa de cobertura bruta al excluir la extraedad</t>
  </si>
  <si>
    <t>Medir la proporción de la población de 5 años de edad vinculada al sistema educativo en el grado de transición es decir que se encuentra en el nivel adecuado, por tanto es una medida más estricta del cubrimiento de la población objetivo.</t>
  </si>
  <si>
    <t xml:space="preserve">La cobertura neta de transición se ajusta incluyendo los alumnos adelantados, es decir los que están en transición y tienen menos de 5 años. </t>
  </si>
  <si>
    <t xml:space="preserve">V0: Alumnnos matrículados en transición con 5 años de edad
V1: Población con 5 años de edad   </t>
  </si>
  <si>
    <t>Tasa neta de cobertura escolar para educación básica primaria</t>
  </si>
  <si>
    <t>Es la relación entre los estudiantes matriculados en básica primaria que tienen la edad adecuada para cursar este nivel  (6 a 10 años)  y el total de la población en ese mismo rango de edad. Esta corrige la tasa de cobertura bruta al excluir la extraedad</t>
  </si>
  <si>
    <t>Medir la proporción de la población en edad escolar vinculada al sistema educativo en los grados correspondientes a las edades adecuadas para cada nivel (en este caso primaria), por tanto es una medida más estricta del cubrimiento de la población objetivo.</t>
  </si>
  <si>
    <t>La cobertura neta se ajusta incluyendo los alumnos adelantados (los que estan por debajo del rango de edad adecuado) y los estudiantes con la edad adecuada para el nivel y que están matriculados en las modalidades de educación para adultos - CLEI en los grados correspondientes a este nivel especifico</t>
  </si>
  <si>
    <t xml:space="preserve">V0: Alumnnos matrículados en básica primaria y que tienen entre 6 y 10 años de edad
V1: Población entre 6 y 10 años de edad   </t>
  </si>
  <si>
    <t>Tasa neta de cobertura escolar para educación básica secundaria</t>
  </si>
  <si>
    <t>Es la relación entre los estudiantes matriculados en básica secundaria que tienen la edad adecuada para cursar este nivel  (11 a 14 años)  y el total de la población en ese mismo rango de edad. Esta corrige la tasa de cobertura bruta al excluir la extraedad</t>
  </si>
  <si>
    <t>Medir la proporción de la población en edad escolar vinculada al sistema educativo en los grados correspondientes a las edades adecuadas para cada nivel (en este caso secundaria), por tanto es una medida más real del cubrimiento de la población objetivo.</t>
  </si>
  <si>
    <t xml:space="preserve">V0: Alumnnos matrículados en básica secundaria y que tienen entre 11 y 14 años de edad
V1: Población entre 11 y 14  años de edad   </t>
  </si>
  <si>
    <t>Tasa neta de cobertura escolar para educación media.</t>
  </si>
  <si>
    <t>Es la relación entre los estudiantes matriculados en media que tienen la edad adecuada para cursar este nivel  (15 y 16 años)  y el total de la población en ese mismo rango de edad. Esta corrige la tasa de cobertura bruta al excluir la extraedad</t>
  </si>
  <si>
    <t>Medir la proporción de la población en edad escolar vinculada al sistema educativo en los grados correspondientes a las edades adecuadas para cada nivel (en este caso media), por tanto es una medida más real del cubrimiento de la población objetivo.</t>
  </si>
  <si>
    <t xml:space="preserve">V0: Alumnnos matrículados en educación media y que tienen entre 15 y 16 años de edad
V1: Población entre 15 y 16 años de edad   </t>
  </si>
  <si>
    <t xml:space="preserve">Tasa de analfabetismo de 15 años y mas </t>
  </si>
  <si>
    <t>Este indicador expresa el porcentaje de personas de 15 años y más de edad que no pueden leer ni escribir mas de un párrafo con respecto al total de la población de esta rango de edad</t>
  </si>
  <si>
    <t>Medir el porcentaje de personas entre ciertas edades que no saben leer y escribir.</t>
  </si>
  <si>
    <t>El calculo de este indicador depende de la Gran Encuesta Integrada de Hogares para medellín y área metropolitana</t>
  </si>
  <si>
    <t>Resultados</t>
  </si>
  <si>
    <t>V0: Personas entre X y J años de edad analfabetas.
V1: personas entre X y J años de edad.</t>
  </si>
  <si>
    <t>Sexo, edad</t>
  </si>
  <si>
    <t>Corresponde a área metropolitana, no es posible desagregar</t>
  </si>
  <si>
    <t>Ninguna</t>
  </si>
  <si>
    <t>Porcentaje de estudiantes de instituciones oficiales urbanos clasificados en los niveles "satisfactorio" y "avanzado" en las Pruebas Saber 5° del ICFES en el área de lenguaje -matemáticas</t>
  </si>
  <si>
    <t>SABER 5° es una prueba que se realizan con periodicidad anual desde el 2012 (antes con intervalos variables) con el fin de medir las competencias de los estudiantes de educación básica en las áreas de matemática  lenguaje y evaluar el grado de aproximación al logro de las competencias definidas en los estándares básicos. Los niveles satisfactorio y avanzado corresponden a los niveles "deseables" para todos los estudiantes.</t>
  </si>
  <si>
    <t>Medir el avance en la calidad de la educación oficial a través del mejoramiento en los resultados de las pruebas SABER 5° en el área de matemática y lenguaje</t>
  </si>
  <si>
    <t xml:space="preserve">La información es entregada por el ICFES y está desagregada para Oficial urbano, oficial rural, no oficial. </t>
  </si>
  <si>
    <t>Antes del año 2012 los resultados no tenían un periodicidad definida y se tenía pruebas en 2003 y 2009. A partir de 2012 la periodicidad es anual y los resultados son comparables desde 2009.
La información de este indicador se reporta para el sector oficial urbano.</t>
  </si>
  <si>
    <t>V0: estudiantes en nivel  satisfactorio en el área y grado correspondiente
V1: estudiantes en nivel  avanzado en el área y grado correspondiente
V2: total estudiantes evaluados en el área y grado correspondiente</t>
  </si>
  <si>
    <t>(V0+V1)/V2</t>
  </si>
  <si>
    <t>Nivel socioeconómico del ICFES (1, 2, 3 y 4)</t>
  </si>
  <si>
    <t>Urbano, rural. Comunas, corregimientos</t>
  </si>
  <si>
    <t>Oficial urbano, oficial rural, no oficial. Establecimiento educativo</t>
  </si>
  <si>
    <t>Porcentaje de estudiantes de instituciones oficiales urbanos clasificados en los niveles "satisfactorio" y "avanzado" en las Pruebas Saber 9° del ICFES en el área de lenguaje -matemáticas</t>
  </si>
  <si>
    <t>SABER 9° es una prueba que se realizan con periodicidad anual desde el 2012 (antes con intervalos variables) con el fin de medir las competencias de los estudiantes de educación básica en las áreas de matemática  lenguaje y evaluar el grado de aproximación al logro de las competencias definidas en los estándares básicos. Los niveles satisfactorio y avanzado corresponden a los niveles "deseables" para todos los estudiantes.</t>
  </si>
  <si>
    <t>Medir el avance en la calidad de la educación oficial a través del mejoramiento en los resultados de las pruebas SABER 9° en el área de matemática y lenguaje</t>
  </si>
  <si>
    <t>Porcentaje de gobiernos escolares operando</t>
  </si>
  <si>
    <t>Es la relación entre las instituciones educativas que tienen gobiernos escolares instaurados y en funcionamento, con respecto al tota de instituciones educativas oficiales de la ciudad</t>
  </si>
  <si>
    <t xml:space="preserve">Conocer la importancia que tiene la democracia y la participación en las instituciones educativas oficiales de la ciudad </t>
  </si>
  <si>
    <t>mantenimiento</t>
  </si>
  <si>
    <t xml:space="preserve">Dando cumplimiento a la Ley 115 de 1994 y el Decreto Reglamentario 1860, que establece la conformación del gobierno escolar, todas las instituciones educativas deben tener elegidos a: personeros, contralores y representantes estudiantiles en el primer trimestre del año escolar; por lo que en todas se da cuenta del proceso de elección del gobierno escolar. </t>
  </si>
  <si>
    <t>Producto</t>
  </si>
  <si>
    <t>V1: Numero de instituciones educativas con gobiernos escolares elegidos y operando
V2: Total de instituciones educativas oficiales</t>
  </si>
  <si>
    <t>comuna</t>
  </si>
  <si>
    <t>Número estimado de niñas, niños y adolescentes entre 0 y 17 años en situación de calle</t>
  </si>
  <si>
    <t>Indica el número de niñas, niños y adolescentes  que ingresan a la Unidad de Niñez por problemáticas asociadas a la alta permanencia o vida en calle</t>
  </si>
  <si>
    <t>Corresponde al número de niños, niñas y adolescentes que atiende el municipio por motivo de situación de calle, por problemáticas asociadas a la alta permanencia o vida en calle,  brindándoles protección en términos de restablecimiento de derechos.</t>
  </si>
  <si>
    <t xml:space="preserve">No es un dato que hable de la problemática general de la ciudad, sino de los casos que ingresan a la Unidad de Niñez.
La información disponible por la Unidad de Niñez es a partir del año 2015. </t>
  </si>
  <si>
    <t>Los niños, niñas y adolescentes con alta permanencia en calle o en situación de vida en calle, hacen de ésta su espacio socializador, de interacción social y sobrevivencia. No obstante, la calle no sustituye en términos funcionales, ni afectivos, los espacios tradicionales para la formación de un niño, niña o adolescente, donde las figuras de autoridad se han constituido en mal tratantes, carentes de afecto, poco  protectoras, agresivas, con débiles lazos afectivos, que propician de forma directa su salida a la calle. Para estos niños, niñas y adolescentes el espacio público se ha convertido en su espacio privado, en donde realizan las actividades cotidianas que deberían desarrollar en su hogar: comen, se asean, duermen y pasan allí su tiempo libre.</t>
  </si>
  <si>
    <t>V1: Niñas, niños y adolescentes entre 0 y 17 atendidos por alta permanencia o vida en calle</t>
  </si>
  <si>
    <t>∑ v1</t>
  </si>
  <si>
    <t>Sexo y grupo de edad</t>
  </si>
  <si>
    <t>Municipal, Comunas</t>
  </si>
  <si>
    <t xml:space="preserve">Consejos infantiles conformados en la ciudad </t>
  </si>
  <si>
    <t>Número de consejos infantiles en las comunas y corregimiento de la ciudad.</t>
  </si>
  <si>
    <t>Hacer seguimiento a la creación de escenarios de ciudad que tienen como propósito impulsar la participación de niños y niñas, que les otorga voz como ciudadanos y ciudadanas ejemplares en sus territorios, para que ellos y ellas se expresen desde sus perspectivas de niñez.</t>
  </si>
  <si>
    <t>Estable</t>
  </si>
  <si>
    <t>Se comprende la participación como un proceso de construcción y aprendizaje conjunto, que contribuye al desarrollo de sociedades más democráticas. Los Consejos Infantiles les permite hacer parte de la esfera pública, desde una perspectiva de participación ciudadana en la que ellos y ellas se reivindican como personas, habitantes de sus territorios, seres sociales, y sujetos de deberes  y derechos en la ciudad.
Además expresen a la Administración Municipal, organizaciones gubernamentales y actores privados de incidencia, sus sentires sobre la necesidad de una ciudad para los niños y las niñas de hoy.</t>
  </si>
  <si>
    <t>V1: Consejos por comunas, corregimientos y el de ciudad</t>
  </si>
  <si>
    <t>Niñas, niños y adolescentes que participan de los Consejos Infantiles de la ciudad</t>
  </si>
  <si>
    <t>Número de  niñas, niños y adolescentes  entre 6 a 17 años que participan en consejos de política pública, sea de las comunas, corregimientos o el de ciudad.</t>
  </si>
  <si>
    <t>Hacer seguimiento al número de niñas, niños y adolescentes  que participan de los Consejos infantiles existentes en la ciudad. Los cuales conocen sus derechos, los exponen y exigen su garantía.</t>
  </si>
  <si>
    <t>La participación les proporciona conocimientos, fortaleciendo valores, cambios de actitud y habilidades sociales para su participación activa.</t>
  </si>
  <si>
    <t>V1: Niños, niñas y adolescentes que participan en los consejos de política pública</t>
  </si>
  <si>
    <t>Número de niñas, niños y adolescentes entre 0 y 17 años atendidos por explotación sexual</t>
  </si>
  <si>
    <t>Indica el número de niñas, niños y adolescentes en situación de explotación sexual (delitos contra la libertad y la integridad sexual, como: acceso carnal violento, esclavitud sexual, prostitución forzada, esterilización forzada, aborto forzado, entre otros)</t>
  </si>
  <si>
    <t>Identificar el número de niños, niñas y adolescentes que son víctimas de delitos contra la libertad y la integridad sexual</t>
  </si>
  <si>
    <t>Implica la utilización de los niños, niñas y adolescentes para la satisfacción sexual de y por adultos a cambio de remuneración en dinero o especie al niño/a, o a terceras personas. Constituye una forma de coacción y violencia contra los niños/as y se considera como una forma contemporánea de esclavitud.
La explotación sexual comercial incluye diversas actividades sexuales comerciales, tales como la prostitución infantil, la trata y la venta de niños, niñas y adolescentes con fines sexuales, la producción, promoción y divulgación de materiales pornográficos y utilización de menores de edad en espectáculos sexuales públicos o privados.
Las modalidades en que se realiza esta grave violación de los derechos de la niñez son el turismo sexual, la demanda local de sexo con niños y niñas con la intervención de explotadores locales individuales y organizados, el tráfico con propósitos de utilizarles en actividades sexuales, así como la divulgación de la pornografía vía internet.</t>
  </si>
  <si>
    <t>V1: Niñas, niños y adolescentes entre 0 y 17 años atendidos por explotación sexual comercial</t>
  </si>
  <si>
    <t>ICBF
RUV</t>
  </si>
  <si>
    <t>Corresponde  al  número  de  niños,  niñas  y  adolescentes  recuperados y/o desvinculados de grupos al margen de la ley</t>
  </si>
  <si>
    <t>Identificar a los niños,  niñas  y  adolescentes que son víctimas de vinculación a actividades relacionadas con grupos armados</t>
  </si>
  <si>
    <t>La Red Nacional de Información solo genera datos generales del municipio de Medellín. Algunas series temporales no se encuentra con información disponible que permita la identificación de datos en años específicos, lo cual genera un análisis discontinuo del indicador.
Los datos absolutos como relativos de victimización varían periódicamente, dado que las personas presentan rezagos prolongados en sus tiempos de declaración, es decir, los hechos ocurridos en 2014, pueden declararse en esa misma vigencia o en años posteriores, por lo que en el 2016 pueden recibirse declaraciones por hechos ocurridos en 2014 que
incrementarán los datos para ese año.</t>
  </si>
  <si>
    <t>Todo niño, niña o adolescente que participa en acciones de guerra orientadas por un grupo armado irregular, desarrollando
actividades de inteligencia, logística o combate. Los niños desvinculados del conflicto armado como aquellos que han
abandonado el conflicto bien sea por voluntad propia captura o entrega del grupo al Estado u otra entidad.</t>
  </si>
  <si>
    <t>V1: Niñas, niños y adolescentes desvinculados / recuperados de grupos armados al margen de la ley, incluidos en el registro de víctimas ( RUV) por año</t>
  </si>
  <si>
    <t xml:space="preserve">Sexo: Hombre-Mujer                      Ciclo Vital: 0-5 años, 6-11 años, 12-17 años.                  
Enfoque: Indígena, Rom, Afro, Raizal, Palenquero, Discapacidad.    Cobertura Geográfica: Departamental (Antioquia), Municipal General (Medellín)                                                  </t>
  </si>
  <si>
    <t>ICBF</t>
  </si>
  <si>
    <t>Corresponde al número adolescentes que ingresan a Sistema de Responsabilidad Penal Adolescente.</t>
  </si>
  <si>
    <t>Identificar a los adolescentes entre los 14 y 17 años que hayan incurrido en una conducta punible y vinculados a procesos judiciales</t>
  </si>
  <si>
    <t>Esta información se presenta por municipio  y departamento donde ocurre el hecho. 
El sistema de información del ICBF registra de acuerdo a su competencia, por lo tanto, los datos son parciales respecto al Sistema de Responsabilidad Penal para Adolescentes, integrado por otras instituciones. No se cuenta con la información de  los Comisarios 
de Familia,  cuando en cumplimiento de lo dispuesto en el artículo 98 de la Ley 1098 de 2006 ejercen la competencia subsidiaria. 
No se cuenta actualmente información de procedencia del adolescente, ni desagregación por enfoque diferencial.
La información puede presentar variación,  debido a que los datos se  recogen por archivos  (Valija ICBF), no obstante una vez se defina el ente coordinador del Sistema de Responsabilidad Penal para Adolescentes se dará cumplimiento al Art. 159 del Código de 
Infancia y Adolescencia Ley 1098 de 2006.</t>
  </si>
  <si>
    <t>Las sanciones dentro del SRPA cumplen una finalidad protectora, educativa y restaurativa y deben aplicarse con el apoyo de la familia y de especialistas; así mismo pretenden restablecer los derechos vulnerados tanto de la víctima como del adolescente que incurrió en la conducta punible. Cuando un adolescente es declarado responsable penalmente y se observa que hay lugar a la imposición de una sanción, la autoridad judicial puede aplicarle alguna de las sanciones establecidas en el Código de la Infancia y la Adolescencia. Las sanciones no privativas de libertad son: amonestaciones (no tiene duración establecida), imposición de reglas de conducta (no podrá exceder los dos años), prestación de servicios a la comunidad (por un periodo que no exceda de seis meses), libertad vigilada (no podrá durar más de dos años), internación en medio semicerrado (no podrá ser superior a tres años), y la sanción de privación de la libertad se cumple en un Centro de Atención Especializada (por un periodo de dos a ocho años).</t>
  </si>
  <si>
    <t>V1: Adolescentes infractores de la Ley Penal vinculados a procesos judiciales</t>
  </si>
  <si>
    <t>Sexo: Hombre, Mujer
Edad: Edades simples desde 12 a 17 años</t>
  </si>
  <si>
    <t>Nacional, Regional y Municipal</t>
  </si>
  <si>
    <t>Porcentaje de adolescentes entre 14 y 17 años infractores de la Ley Penal, reincidentes</t>
  </si>
  <si>
    <t>Corresponde  al  número  de  adolescentes  que ingresan  a  Sistema  de  Responsabilidad  Penal  Adolescente en más de  una ocasión</t>
  </si>
  <si>
    <t>Identificar a los adolescentes entre los 14 y 17 años que luego de haber incurrido en una conducta punible, declarado responsable y cumplió su sanción, reincide posteriormente en la conducta.</t>
  </si>
  <si>
    <t>El porcentaje de reiteración del delito se presenta por Distrito Judicial y la información demográfica (Género y Edad) se presenta por municipio. 
El sistema de información del ICBF registra de acuerdo a su competencia, por lo tanto, los datos son parciales respecto al Sistema de Responsabilidad Penal para Adolescentes, integrado por otras instituciones. No se cuenta con la información de  los Comisarios de Familia,  cuando en cumplimiento de lo dispuesto en el artículo 98 de la Ley 1098 de 2006 ejercen la competencia subsidiaria.
La información puede presentar variación,  debido a que los datos se  recogen por archivos  (Valija ICBF), no obstante una vez se defina el ente coordinador del Sistema de Responsabilidad Penal para Adolescentes se dará cumplimiento al Art. 159 del Código de 
Infancia y Adolescencia Ley 1098 de 2006.</t>
  </si>
  <si>
    <t>V1: Adolescentes infractores de la Ley Penal, reincidentes</t>
  </si>
  <si>
    <t>Porcentaje de adolescentes entre 14 y 17 años procesados por infringir la Ley Penal que fueron privados de la libertad</t>
  </si>
  <si>
    <t>Corresponde al número de adolescentes que se encuentran en un Centro de Internamiento Preventivo (CIP) o un Centro 
de Atención Especializado (CAE)</t>
  </si>
  <si>
    <t>Identificar a los adolescentes entre los 14 y 17 años, que por infringir por infringir la Ley Penal fueron privados de la libertad. Esta privación se da cuando los adolescentes y/o jóvenes han incurrido en una conducta punible,  y el juez de control de garantías, determina como último recurso, la detención preventiva cuando se presenta alguna de las siguientes situaciones: - Riesgo razonable de que el adolescente se evadirá el proceso. - Temor fundado de destrucción u obstaculización de pruebas. - Peligro grave para la víctima, el denunciante, el testigo o la comunidad.</t>
  </si>
  <si>
    <t>El sistema de información del ICBF registra de acuerdo a su competencia, por lo tanto, los datos son parciales respecto al  Sistema  de  Responsabilidad  Penal  para  Adolescentes,  integrado  por  otras  instituciones.  No  se  cuenta  con  la información de  los Comisarios de Familia,  cuando en cumplimiento de lo dispuesto en el artículo 98 de la Ley 1098 de 2006 ejercen la competencia subsidiaria.
La información puede presentar variación,  debido a que los datos se recogen por archivos (Valija ICBF), no obstante una vez se defina el ente coordinador del Sistema de Responsabilidad Penal para Adolescentes se dará cumplimiento al Art. 159 del Código de Infancia y Adolescencia Ley 1098 de 2006.
La información  de este indicador,  corresponde a los adolescentes que se encuentran en  medida y sanción privativa de libertad  CAE  (Centro  de  Atención  Especializada)  o  CIP  (Centro  de  Internamiento  Preventivo),  operados  con  recursos ICBF.
Esta  información  se  presenta  por  Distrito  Judicial,  dado  que  los  servicios  que  atienden  la  medida  y  sanción    de privación de libertad, se encuentran ubicados en la jurisdicción de los mencionados distritos.</t>
  </si>
  <si>
    <t>V1: Adolescentes infractores de la Ley Penal, procesados y privados de la libertad</t>
  </si>
  <si>
    <t>Número de casos de denuncia por abuso sexual en niñas, niños y adolescentes entre 0 y 17 años</t>
  </si>
  <si>
    <t>Es el número de denuncias por presuntos delitos sexuales en víctimas NNA recibidas en Caivas Medellín</t>
  </si>
  <si>
    <t>Visibilizar el fenómeno de la violencia sexual que hace parte de la cotidianidad de la sociedad y está presente en la mayoría de contextos de violencia y contribuir a la implementación de acciones con miras a lograr una visión integral y preventiva del fenómeno de la violencia sexual en niños, niñas y adolescentes</t>
  </si>
  <si>
    <t>Mensual</t>
  </si>
  <si>
    <t>Incluye todas las conductas contenidas en el Título IV del Código Penal Colombiano: Delitos contra la libertad, integridad y formación sexual.</t>
  </si>
  <si>
    <t>VSEXNNA: NNA Víctimas de presuntos delitos sexuales</t>
  </si>
  <si>
    <t>Sumar VSEXNNA</t>
  </si>
  <si>
    <t>Año-mes-día
Estado civil
Ocupación</t>
  </si>
  <si>
    <t>Número de niñas, niños y adolescentes lesionados por pólvora</t>
  </si>
  <si>
    <t>Lesiones provocadas por pólvora en niñas, niños y adolescentes.</t>
  </si>
  <si>
    <t>Buscar alternativas que disminuyan los riesgos de lesión por pólvora.</t>
  </si>
  <si>
    <t>V1: Número de niñas, niños y adolescentes lesionados por pólvora</t>
  </si>
  <si>
    <t>Proporción de niñas, niños y adolescentes entre 6 y 17 años que recibieron orientación en educación sexual y reproductiva. Es entre 0-17 años</t>
  </si>
  <si>
    <t>Niñas, niños y adolescentes de 0 a 17 años matriculados o inscritos en programas de recreación y deporte</t>
  </si>
  <si>
    <t>Inder Medellín</t>
  </si>
  <si>
    <t>Permite evidenciar la cantidad de población atendida con la oferta  deportiva, recreativa y de actividad física a través de los proyectos misionales del INDER del total de los segmentos poblacionales niños y adolescentes de la ciudad de Medellín</t>
  </si>
  <si>
    <t xml:space="preserve">El indicador evidencia el porcentaje de la población niños, niñas y jóvenes de la ciudad de Medellín que son beneficiados con la oferta y los beneficios que recibe dicha población en materia de deporte, recreación y actividad física. </t>
  </si>
  <si>
    <t>Semestral</t>
  </si>
  <si>
    <t>Los usuarios no entreguen datos reales o no den información que permita ser subida a la plataforma institucional "Sistema de Información Misional", afectando el reporte.</t>
  </si>
  <si>
    <r>
      <rPr>
        <b/>
        <sz val="9"/>
        <rFont val="Arial"/>
        <family val="2"/>
      </rPr>
      <t>V1:</t>
    </r>
    <r>
      <rPr>
        <sz val="9"/>
        <rFont val="Arial"/>
        <family val="2"/>
      </rPr>
      <t xml:space="preserve"> Población entre 5 a 17 años de edad  atendida con oferta DRAF
</t>
    </r>
    <r>
      <rPr>
        <b/>
        <sz val="9"/>
        <rFont val="Arial"/>
        <family val="2"/>
      </rPr>
      <t xml:space="preserve">V2: </t>
    </r>
    <r>
      <rPr>
        <sz val="9"/>
        <rFont val="Arial"/>
        <family val="2"/>
      </rPr>
      <t>Población del municipio de Medellín entre los 5 a 17 años de edad</t>
    </r>
  </si>
  <si>
    <t xml:space="preserve">Comuna-Corregimiento
</t>
  </si>
  <si>
    <t>Porcentaje de niñas, niños y adolescentes entre los 0 y 17 años inscritos o matriculados en programas artísticos, lúdicos o culturales</t>
  </si>
  <si>
    <t>Secretaría de Cultura de Medellín</t>
  </si>
  <si>
    <t>Participación de la población en cuestión en programas artísticos y culturales como redes de formación artística (música, danza, artes escénicas, artes visuales) y programas específicamente dedicados  a la formación artística con permanencia en la vigencia reportada.</t>
  </si>
  <si>
    <t xml:space="preserve">Permite evaluar la participación  e impacto de programas artísticos y culturales, en  niñas, niños y adolescentes de la ciudad.                                   </t>
  </si>
  <si>
    <t>Mantenimiento</t>
  </si>
  <si>
    <t xml:space="preserve">Recolección: Mensual
Reporte: Anual </t>
  </si>
  <si>
    <t>Lentitud en la entrega de la información por parte de las entidades asociadas a la Red que la reportan a traves del Sistema Unico de Beneficiarios SUB , que son nuestras herramientas  para la recolección, análisis y procesamiento de la información.</t>
  </si>
  <si>
    <t xml:space="preserve">Resultado 
</t>
  </si>
  <si>
    <t>V1: Número de niñas, niños y adolescentes entre 0 y 17 años inscritos o matriculados en programas artísticos, culturales o lúdicos
V2: Total de la población entre 0 y 17 años</t>
  </si>
  <si>
    <t>Capacidad de desagregación, según: 
- Sexo
- Primera Infancia
- Infancia
- Adolescencia
- Juventud 
- Población Indígena
- Población Afro
- Población Víctima 
- Población con Discapacidad</t>
  </si>
  <si>
    <t xml:space="preserve">: 
Comuna-Corregimiento
</t>
  </si>
  <si>
    <t xml:space="preserve">Número de niñas y niños de 0-5 años en programas de atención integral del ICBF (CDI y familiar) </t>
  </si>
  <si>
    <t>Corresponde al número de Niños y Niñas en edades entre 0-5 años que se encuentran en el programa de atención integral del ICBF.</t>
  </si>
  <si>
    <t>Identificar el número de niños, niñas en primera infancia, beneficiarios de los programas de atención integral del ICBF (en las modalidades Centro de Desarrollo Infantil y familiar).</t>
  </si>
  <si>
    <t>Debido a que el sistema de información Cuéntame, aplica procedimientos de validación y depuración de datos solo los  registros correctos son cargados a la base de datos; los registros que no cumplen con los requisitos de calidad establecidos no son cargados  a  la  base  de  datos  del  sistema,  así  que  tenemos  Entidades  Administrativas  de  Servicios    que  no  logran  cargar  en  el  sistema  la
totalidad de sus beneficiarios atendidos.</t>
  </si>
  <si>
    <t>En los Centros de Desarrollo Infantil - CDI se presta un servicio institucional que busca garantizar la educación inicial, cuidado y nutrición a niños y niñas menores de 5 años, en el marco de la Atención Integral y Diferencial, a través de acciones pedagógicas, de cuidado calificado y nutrición, así como la realización de gestiones para promover los derechos a la salud, protección y participación, que permitan favorecer su desarrollo integral.
La modalidad Familiar tiene 6 componentes que organizan la prestación del servicio y que definen los estándares de calidad para su operación y funcionamiento: Familia, comunidad y redes sociales-Salud y Nutrición-Proceso pedagógico y educativo-Talento Humano- Ambientes Educativos y Protectores-Proceso Administrativo y de Gestión.
La modalidad Familiar, busca promover el desarrollo integral de los niños y niñas en Primera Infancia a través de la generación de capacidades, formación y acompañamiento a familias y cuidadores, en el marco de la articulación institucional y el fortalecimiento de la gestión para la garantía, seguimiento y promoción de derechos</t>
  </si>
  <si>
    <t>V1:Niños y niñas 0-5 años en Centros de Desarrollo Infantil y familiar</t>
  </si>
  <si>
    <t>Sexo: Hombre, Mujer
Edad: 0-5 años
Otro: Etnia y discapacidad</t>
  </si>
  <si>
    <t>Número de niños y niñas de 0-5 años atendidos en Hogares Comunitarios de Bienestar -HCB Familiares, Fami, Grupal y en Establecimientos de Reclusión y otras formas de atención</t>
  </si>
  <si>
    <t>Corresponde al número de niños y niñas en edades entre 0-5 años que se encuentran en programas de atención diferentes al de atención integral  del ICBF.</t>
  </si>
  <si>
    <t>Identificar el número de niños, niñas en primera infancia, beneficiarios de los programas de atención del ICBF diferentes al Centro de Desarrollo Infantil y familiar (Hogares Comunitarios de Bienestar -HCB Familiares, Fami, Grupal y en Establecimientos de Reclusión).</t>
  </si>
  <si>
    <t>Hogares comunitarios de bienestar:  se presta en las viviendas de los agentes educativos quienes, previamente capacitados, se responsabilizan del cuidado y atención de un grupo conformado por doce (12) a catorce (14) niños y niñas. 
- Atención en establecimientos de reclusión:  modalidad diseñada de manera conjunta por el Instituto Nacional Penitenciario y Carcelario - INPEC y el ICBF,  para prestar servicios de atención integral durante las reclusiones de mujeres que cuentan con permanencia de menores de tres (3) años de edad, hijos(as) de internas, mujeres gestantes y madres en periodo de lactancia. La atención para este servicio es de trescientos sesenta y cinco (365) días.
- El programa Comunitario cuenta con 3 Componentes que garantizan el buen funcionamiento: Nutrición y salud - Componente pedagógico - Familia y Comunidad. Garantiza a los niños el suministro de alimentación inocua que aporte entre el 65% y el 70% de las recomendaciones diarias de energía y nutrientes, según grupos de edad. Contemplan el trabajo con padres de familia centrado en el desarrollo de competencias para el cuidado, la protección y el desarrollo de sus hijos e hijas.</t>
  </si>
  <si>
    <t>V1: Niños y niñas 0-5 años en Hogares comunitarios de bienestar -HCB Familiares, Fami, Grupal y en establecimientos de reclusión</t>
  </si>
  <si>
    <t>Número de niñas, niños y adolescentes entre los 0 y 17 años en situación de adoptabilidad</t>
  </si>
  <si>
    <t xml:space="preserve">Corresponde al  número  de  niños, niñas  y  adolescentes  a los cuales un defensor de familia establece una medida de protección - en este caso de adoptabilidad </t>
  </si>
  <si>
    <t>Identificar a los niños y niñas que ingresan al sistema de protección del ICBF en un Proceso Administrativo de Restablecimiento de Derechos, para casos como niños abandonados, maltratados, abusados, explotados, entre otros.
Donde el Defensor de Familia adelanta el proceso que implica decretar y practicar pruebas, citar a los padres o cuidadores para determinar su capacidad de garantes de derechos de los niños, los padres o cuidadores tendrán derecho a oponerse a la decisión con todos los recursos previstos en la ley.</t>
  </si>
  <si>
    <t>La declaratoria de adoptabilidad emitida por un Defensor de Familia, es una medida de protección de restablecimiento de derechos de los niños, las niñas y los adolescentes, que bajo la suprema vigilancia del Estado, busca proveerlos de todas la condiciones necesarias para que crezcan, en un ambiente de bienestar, afecto y solidaridad, sin perjuicio de verificar y garantizar los derechos de los menores de edad y de su familia nuclear y extensa.</t>
  </si>
  <si>
    <t xml:space="preserve">V1: Niños y niñas y adolescentes con declaratoria de adoptabilidad </t>
  </si>
  <si>
    <t>Sexo: Hombre, Mujer
Edad: 0-5 años, 6-11 años, 12-17 años
Otro: Etnia y discapacidad</t>
  </si>
  <si>
    <t>Número de niñas, niños y adolescentes entre los 0 y 17 años con proceso de adopción exitoso</t>
  </si>
  <si>
    <t>Corresponde al  número  de  niños, niñas  y  adolescentes  en situación de adoptabilidad que tiene un proceso exitoso de adopción</t>
  </si>
  <si>
    <t xml:space="preserve">Identificar a los niños y niñas con medida de adoptabilidad cuyas familias solicitantes inician y culminan favorablemente el proceso de adopción, es decir,  cumplen con los requisitos previstos de idoneidad física, mental, moral y social </t>
  </si>
  <si>
    <t>El trámite de adopción se inicia cuando: el proceso administrativo de restablecimiento de derechos culmina con la providencia del Defensor de Familia declarado la adoptabilidad del niño, niña o adolescente; con la autorización que el Defensor de Familia expide para la adopción; o con la firmeza del consentimiento otorgado por los padres para la adopción del niño, niña o adolescente.</t>
  </si>
  <si>
    <t>V1: Niños y niñas y adolescentes con proceso exitoso de adopción</t>
  </si>
  <si>
    <t xml:space="preserve">Número de niños, niñas y adolescentes (0-17 años) atendidos por el ICBF con Proceso Administrativo de Restablecimiento de Derechos - PARD </t>
  </si>
  <si>
    <t>Corresponde  al  número  de  niños, niñas  y  adolescentes  que  atiende  el  ICBF  por  alguno  de  los  motivos  de  ingreso,  brindándoles protección en términos de restablecimiento de derechos.</t>
  </si>
  <si>
    <t>Identificar a los niños y niñas que ingresan al sistema de protección del ICBF en un Proceso Administrativo de Restablecimiento de Derechos, para casos como niños abandonados, maltratados, abusados, explotados, entre otros.</t>
  </si>
  <si>
    <t xml:space="preserve"> Los registros administrativos señalan:
• Departamento, lugar donde se está llevando el Proceso Administrativo de Derechos.
Municipio, lugar de residencia del niño, niña y adolescente.</t>
  </si>
  <si>
    <t>El Proceso Administrativo de Restablecimiento de los Derechos de los niños, las niñas y los adolescentes es el conjunto de actuaciones administrativas y judiciales que la autoridad administrativa debe desarrollar para la restauración de los derechos de los menores de edad que han sido vulnerados. Este proceso especial, incluye las acciones, competencias y procedimientos necesarios para que las autoridades administrativas facultadas por la Ley, restablezcan a los niños, las niñas y los adolescentes, incluidos aquellos que tienen una discapacidad, el ejercicio pleno y efectivo de sus derechos.
Las medidas de restablecimiento de derechos son decisiones de naturaleza administrativa que decreta la autoridad administrativa competente para garantizar y restablecer el ejercicio de los derechos de los niños, niñas y adolescentes, incluidos aquellos que sufren de una discapacidad mental.
Éstas medidas pueden ser provisionales o definitivas, y deberán ser proporcionales con el derecho amenazado o vulnerado, garantizando, en primer término, el derecho del menor de edad a permanecer en el medio familiar siempre y cuando éste sea garante de sus derechos.</t>
  </si>
  <si>
    <t xml:space="preserve">V1: Niños y niñas y adolescente son Proceso Administrativo de Restablecimiento de Derechos - PARD </t>
  </si>
  <si>
    <t>Sexo: Hombre, Mujer
Edad: 0-5 años, 6-11 años, 12-17 años
Otro: Etnia, Discapacidad</t>
  </si>
  <si>
    <t>Número de niños, niñas y adolescentes (0-17 años) atendidos por el ICBF con Proceso Administrativo de Restablecimiento de Derechos - PARD identificados como víctimas de violencia sexual</t>
  </si>
  <si>
    <t>Corresponde  al  número  de  niños,  niñas  y  adolescentes  que  atiende  el  ICBF  cuyo  motivo de  ingreso  es  Explotación 
Sexual Comercial, brindándoles protección en términos de restablecimiento de derechos.</t>
  </si>
  <si>
    <t>Identificar a los niños y niñas que ingresan al sistema de protección del ICBF en un Proceso Administrativo de Restablecimiento de Derechos, en este caso, por motivo de violencia sexual</t>
  </si>
  <si>
    <t xml:space="preserve"> Los registros administrativos señalan:
Departamento, lugar donde se está llevando el Proceso Administrativo de Derechos.
Municipio,  lugar  de  residencia  del  niño,  niña  y  adolescente  en  el momento  que  se  ingresa  al  Proceso  de Restablecimiento de Derechos (PARD).
• Este indicador registra los datos correspondientes a Violencia sexual, el cual incluye los motivos de ingreso 
de  abuso sexual, explotación sexual,  trata con fines sexuales, y violencia sexual en el marco del conflicto 
armado.</t>
  </si>
  <si>
    <t>El Proceso Administrativo de Restablecimiento de los Derechos de los niños, las niñas y los adolescentes es el conjunto de actuaciones administrativas y judiciales que la autoridad administrativa debe desarrollar para la restauración de los derechos de los menores de edad que han sido vulnerados. Este proceso especial, incluye las acciones, competencias y procedimientos necesarios para que las autoridades administrativas facultadas por la Ley, restablezcan a los niños, las niñas y los adolescentes, incluidos aquellos que tienen una discapacidad, el ejercicio pleno y efectivo de sus derechos.</t>
  </si>
  <si>
    <t xml:space="preserve">V1: Número de niños y niñas y adolescentes por grupo atareo. 0-5 años 6- 11años  y 12-17años </t>
  </si>
  <si>
    <t>Premio Colombia Líder-Niñez</t>
  </si>
  <si>
    <t>Plan Plurianual de Inversiones 2016 -2019  Municipio de Medellín</t>
  </si>
  <si>
    <t>Código</t>
  </si>
  <si>
    <t xml:space="preserve">Nombre </t>
  </si>
  <si>
    <t>Inversión 
2016</t>
  </si>
  <si>
    <t>Inversión 
2017</t>
  </si>
  <si>
    <t>Inversión 
2018</t>
  </si>
  <si>
    <t>Inversión 
2019</t>
  </si>
  <si>
    <t xml:space="preserve">Mujeres 
1 </t>
  </si>
  <si>
    <t>Mujeres 
2</t>
  </si>
  <si>
    <t>Violencias Sexuales</t>
  </si>
  <si>
    <t>LGBTI</t>
  </si>
  <si>
    <t>Niñez 
Work Inf</t>
  </si>
  <si>
    <t>Habitante Calle</t>
  </si>
  <si>
    <t>Dimension: 1</t>
  </si>
  <si>
    <t>Creemos en la confianza ciudadana</t>
  </si>
  <si>
    <t>Reto: 1.1</t>
  </si>
  <si>
    <t>Cultura Medellín</t>
  </si>
  <si>
    <t>Programa: 1.1.1</t>
  </si>
  <si>
    <t>Gestión de la cultura ciudadana</t>
  </si>
  <si>
    <t>Proyecto: 1.1.1.1</t>
  </si>
  <si>
    <t>Medellín se la juega por la cultura ciudadana</t>
  </si>
  <si>
    <t>Proyecto: 1.1.1.2</t>
  </si>
  <si>
    <t>Implementar el plan promotor de cultura ciudadana</t>
  </si>
  <si>
    <t>Proyecto: 1.1.1.3</t>
  </si>
  <si>
    <t>Comunicación para la movilización, la participación y la cultura ciudadana</t>
  </si>
  <si>
    <t>Programa: 1.1.2</t>
  </si>
  <si>
    <t>Creemos confianza</t>
  </si>
  <si>
    <t>Proyecto: 1.1.2.1</t>
  </si>
  <si>
    <t>Cultura del Sí</t>
  </si>
  <si>
    <t>Proyecto: 1.1.2.2</t>
  </si>
  <si>
    <t>Fortalecimiento del gobierno local y recuperación de confianza en la institucionalidad</t>
  </si>
  <si>
    <t>Proyecto: 1.1.2.3</t>
  </si>
  <si>
    <t>Gestión y articulación de gobierno</t>
  </si>
  <si>
    <t>Programa: 1.1.3</t>
  </si>
  <si>
    <t>Medellín cuenta con todos</t>
  </si>
  <si>
    <t>Proyecto: 1.1.3.1</t>
  </si>
  <si>
    <t>Fortalecer el voluntariado ciudadano</t>
  </si>
  <si>
    <t>Proyecto: 1.1.3.2</t>
  </si>
  <si>
    <t>La cuadra y la vereda cuentan con vos</t>
  </si>
  <si>
    <t>Proyecto: 1.1.3.3</t>
  </si>
  <si>
    <t>Creación de ecosistemas de transformación cultural</t>
  </si>
  <si>
    <t>Programa: 1.1.4</t>
  </si>
  <si>
    <t>Formación para la transformación de la cultura ciudadana</t>
  </si>
  <si>
    <t>Proyecto: 1.1.4.1</t>
  </si>
  <si>
    <t>La familia educa</t>
  </si>
  <si>
    <t>Proyecto: 1.1.4.2</t>
  </si>
  <si>
    <t>Escuela abierta para el desarrollo de la ciudadanía</t>
  </si>
  <si>
    <t>Proyecto: 1.1.4.3</t>
  </si>
  <si>
    <t>Convivencia y cultura ciudadana juvenil</t>
  </si>
  <si>
    <t>Proyecto: 1.1.4.4</t>
  </si>
  <si>
    <t>Medellín ciudad diversa</t>
  </si>
  <si>
    <t>Programa: 1.1.5</t>
  </si>
  <si>
    <t>Buenas prácticas ciudadanas para el goce de mis derechos y deberes</t>
  </si>
  <si>
    <t>Proyecto: 1.1.5.1</t>
  </si>
  <si>
    <t>Difundir la cultura de la legalidad en todos los entornos</t>
  </si>
  <si>
    <t>Proyecto: 1.1.5.2</t>
  </si>
  <si>
    <t>Héroes de la legalidad</t>
  </si>
  <si>
    <t>Proyecto: 1.1.5.3</t>
  </si>
  <si>
    <t>Cultura vial y peatonal en mi barrio para la movilidad segura y ordenada en mi ciudad</t>
  </si>
  <si>
    <t>Proyecto: 1.1.5.4</t>
  </si>
  <si>
    <t>Fortalecimiento de la actividad física saludable</t>
  </si>
  <si>
    <t>Proyecto: 1.1.5.5</t>
  </si>
  <si>
    <t>Cultura del fútbol</t>
  </si>
  <si>
    <t>Proyecto: 1.1.5.6</t>
  </si>
  <si>
    <t>Cultura D</t>
  </si>
  <si>
    <t>Proyecto: 1.1.5.7</t>
  </si>
  <si>
    <t>Cultura del cuidado para una Medellín saludable</t>
  </si>
  <si>
    <t>Proyecto: 1.1.5.8</t>
  </si>
  <si>
    <t>Cultura, educación y promoción del medio ambiente</t>
  </si>
  <si>
    <t>Proyecto: 1.1.5.9</t>
  </si>
  <si>
    <t>Educación para la prevención del maltrato animal – Gestores(as) infantiles</t>
  </si>
  <si>
    <t>Reto: 1.2</t>
  </si>
  <si>
    <t>Medellín participativa</t>
  </si>
  <si>
    <t>Programa: 1.2.1</t>
  </si>
  <si>
    <t>Promoción de la organización, la movilización y la formación para la participación</t>
  </si>
  <si>
    <t>Proyecto: 1.2.1.1</t>
  </si>
  <si>
    <t>Promoción y protección del derecho a la participación</t>
  </si>
  <si>
    <t>Proyecto: 1.2.1.2</t>
  </si>
  <si>
    <t>Apoyo y acompañamiento a las Juntas Administradoras Locales JAL - JAL ando con vos</t>
  </si>
  <si>
    <t>Proyecto: 1.2.1.3</t>
  </si>
  <si>
    <t>Organismos comunales, integrales y modernos</t>
  </si>
  <si>
    <t>Proyecto: 1.2.1.4</t>
  </si>
  <si>
    <t>Promoción y fortalecimiento de las organizaciones de la sociedad civil y las redes sociales</t>
  </si>
  <si>
    <t>Proyecto: 1.2.1.5</t>
  </si>
  <si>
    <t>Red de formación e investigación para la participación ciudadana</t>
  </si>
  <si>
    <t>Proyecto: 1.2.1.6</t>
  </si>
  <si>
    <t>Medios ciudadanos para la interacción y movilización social</t>
  </si>
  <si>
    <t>Proyecto: 1.2.1.7</t>
  </si>
  <si>
    <t>Niñez y juventud construyendo ciudad</t>
  </si>
  <si>
    <t>Proyecto: 1.2.1.8</t>
  </si>
  <si>
    <t>Fortalecimiento a la participación para la juventud</t>
  </si>
  <si>
    <t>Proyecto: 1.2.1.9</t>
  </si>
  <si>
    <t>Infraestructura física y tecnológica para la participación</t>
  </si>
  <si>
    <t>Programa: 1.2.2</t>
  </si>
  <si>
    <t>Presupuesto Participativo</t>
  </si>
  <si>
    <t>Proyecto: 1.2.2.1</t>
  </si>
  <si>
    <t>Vos sos Presupuesto Participativo</t>
  </si>
  <si>
    <t>Proyecto: 1.2.2.2</t>
  </si>
  <si>
    <t>Presupuesto Participativo joven cuenta con vos</t>
  </si>
  <si>
    <t>Programa: 1.2.3</t>
  </si>
  <si>
    <t>Fortalecimiento estratégico de la planeación social y económica</t>
  </si>
  <si>
    <t>Proyecto: 1.2.3.1</t>
  </si>
  <si>
    <t>Sistema Municipal de Planeación para el desarrollo sostenible, integral, planeado y participativo</t>
  </si>
  <si>
    <t>Proyecto: 1.2.3.2</t>
  </si>
  <si>
    <t>Planeación participativa del desarrollo</t>
  </si>
  <si>
    <t>Proyecto: 1.2.3.3</t>
  </si>
  <si>
    <t>Políticas sociales y económicas e instrumentos de gestión para el desarrollo</t>
  </si>
  <si>
    <t>Proyecto: 1.2.3.4</t>
  </si>
  <si>
    <t>Revisión y actualización de la división político - administrativa del Municipio de Medellín</t>
  </si>
  <si>
    <t>Reto: 1.3</t>
  </si>
  <si>
    <t>Medellín bien administrado</t>
  </si>
  <si>
    <t>Programa: 1.3.1</t>
  </si>
  <si>
    <t>Gobierno visible</t>
  </si>
  <si>
    <t>Proyecto: 1.3.1.1</t>
  </si>
  <si>
    <t>Alcaldía en el territorio</t>
  </si>
  <si>
    <t>Proyecto: 1.3.1.2</t>
  </si>
  <si>
    <t>Realización periódica de rendiciones de cuentas públicas integrales y específicas de seguridad e infancia</t>
  </si>
  <si>
    <t>Proyecto: 1.3.1.3</t>
  </si>
  <si>
    <t>Proyecto social lucha contra la corrupción</t>
  </si>
  <si>
    <t>Proyecto: 1.3.1.4</t>
  </si>
  <si>
    <t>Gobernabilidad del conglomerado público</t>
  </si>
  <si>
    <t>Proyecto: 1.3.1.5</t>
  </si>
  <si>
    <t>Comunicación informativa, corporativa e institucional dirigida a la ciudadanía y en articulación con el Conglomerado Público Municipio de Medellín</t>
  </si>
  <si>
    <t>Programa: 1.3.2</t>
  </si>
  <si>
    <t>Transparencia como modelo de gestión</t>
  </si>
  <si>
    <t>Proyecto: 1.3.2.1</t>
  </si>
  <si>
    <t>Ferias de la transparencia con vos</t>
  </si>
  <si>
    <t>Proyecto: 1.3.2.2</t>
  </si>
  <si>
    <t>Estrategia Gobierno en línea</t>
  </si>
  <si>
    <t>Proyecto: 1.3.2.3</t>
  </si>
  <si>
    <t>Medellín, incluido en el Indice de Transparencia de grandes ciudades</t>
  </si>
  <si>
    <t>Proyecto: 1.3.2.4</t>
  </si>
  <si>
    <t>Gerenciar el sistema de servicio a la ciudadanía</t>
  </si>
  <si>
    <t>Proyecto: 1.3.2.5</t>
  </si>
  <si>
    <t>Lo público cuenta con vos</t>
  </si>
  <si>
    <t>Programa: 1.3.3</t>
  </si>
  <si>
    <t>Excelente manejo de las finanzas y los recursos públicos</t>
  </si>
  <si>
    <t>Proyecto: 1.3.3.1</t>
  </si>
  <si>
    <t>Fortalecimiento de la gestión fiscal y financiera del municipio de Medellín</t>
  </si>
  <si>
    <t>Proyecto: 1.3.3.2</t>
  </si>
  <si>
    <t>Gestión y control de los ingresos municipales</t>
  </si>
  <si>
    <t>Proyecto: 1.3.3.3</t>
  </si>
  <si>
    <t>Normalización de la cartera morosa del municipio de Medellín</t>
  </si>
  <si>
    <t>Proyecto: 1.3.3.4</t>
  </si>
  <si>
    <t>Medellín le apuesta a las APP’s</t>
  </si>
  <si>
    <t>Programa: 1.3.4</t>
  </si>
  <si>
    <t>Gestión efectiva</t>
  </si>
  <si>
    <t>Proyecto: 1.3.4.1</t>
  </si>
  <si>
    <t>Comprometidos con la integralidad del ser</t>
  </si>
  <si>
    <t>Proyecto: 1.3.4.2</t>
  </si>
  <si>
    <t>Realizar procesos integrales de evaluación institucional que permitan mejorar la gestión</t>
  </si>
  <si>
    <t>Proyecto: 1.3.4.3</t>
  </si>
  <si>
    <t>Gestión eficiente para la adquisición de bienes y servicios</t>
  </si>
  <si>
    <t>Proyecto: 1.3.4.4</t>
  </si>
  <si>
    <t>Compras públicas sostenibles</t>
  </si>
  <si>
    <t>Proyecto: 1.3.4.5</t>
  </si>
  <si>
    <t>Gestión y conservación de activos</t>
  </si>
  <si>
    <t>Proyecto: 1.3.4.6</t>
  </si>
  <si>
    <t>Sistemas de gestión inteligentes para un buen gobierno</t>
  </si>
  <si>
    <t>Proyecto: 1.3.4.7</t>
  </si>
  <si>
    <t>Evolución de las TIC para una organización digital</t>
  </si>
  <si>
    <t>Proyecto: 1.3.4.8</t>
  </si>
  <si>
    <t>Gerencia jurídica pública</t>
  </si>
  <si>
    <t>Programa: 1.3.5</t>
  </si>
  <si>
    <t>Innovación pública - Laboratorio de gobierno</t>
  </si>
  <si>
    <t>Proyecto: 1.3.5.1</t>
  </si>
  <si>
    <t>Medellín digital</t>
  </si>
  <si>
    <t>Proyecto: 1.3.5.2</t>
  </si>
  <si>
    <t>Open Data Medellín</t>
  </si>
  <si>
    <t>Proyecto: 1.3.5.3</t>
  </si>
  <si>
    <t>Transversalización de la innovación al interior de la administración</t>
  </si>
  <si>
    <t>Proyecto: 1.3.5.4</t>
  </si>
  <si>
    <t>Estrategias de participación digital para la gestión pública</t>
  </si>
  <si>
    <t>Proyecto: 1.3.5.5</t>
  </si>
  <si>
    <t>Implementar la metodología de Gestión por Resultados</t>
  </si>
  <si>
    <t>Proyecto: 1.3.5.6</t>
  </si>
  <si>
    <t>Red de observatorios para la trazabilidad del impacto social</t>
  </si>
  <si>
    <t>Proyecto: 1.3.5.7</t>
  </si>
  <si>
    <t>Cities for life</t>
  </si>
  <si>
    <t>Proyecto: 1.3.5.8</t>
  </si>
  <si>
    <t>Implementar el sistema de información territorial para la medición de impactos basados en la transversalización de las acciones</t>
  </si>
  <si>
    <t>Proyecto: 1.3.5.9</t>
  </si>
  <si>
    <t>Gestión estratégica de la información - Fábrica de pensamiento</t>
  </si>
  <si>
    <t>Dimension: 2</t>
  </si>
  <si>
    <t>Para recuperar juntos la seguridad y la convivencia ciudadana</t>
  </si>
  <si>
    <t>Reto: 2.1</t>
  </si>
  <si>
    <t>Medellín segura</t>
  </si>
  <si>
    <t>Programa: 2.1.1</t>
  </si>
  <si>
    <t>Planeación para la seguridad integral</t>
  </si>
  <si>
    <t>Proyecto: 2.1.1.1</t>
  </si>
  <si>
    <t>Transversalización de la Política Pública de Seguridad y Convivencia</t>
  </si>
  <si>
    <t>Proyecto: 2.1.1.2</t>
  </si>
  <si>
    <t>Formulación e implementación del Plan Integral de Seguridad y Convivencia – PISC</t>
  </si>
  <si>
    <t>Proyecto: 2.1.1.3</t>
  </si>
  <si>
    <t>Fortalecimiento y posicionamiento del Sistema de Información para la Seguridad y la Convivencia - SISC</t>
  </si>
  <si>
    <t>Proyecto: 2.1.1.4</t>
  </si>
  <si>
    <t>Diseño e implementación de instrumentos de territorialización - Planes especiales y Plan del Centro</t>
  </si>
  <si>
    <t>Proyecto: 2.1.1.5</t>
  </si>
  <si>
    <t>Articulación y cooperación metropolitana, regional, nacional e internacional en materia de seguridad integral</t>
  </si>
  <si>
    <t>Programa: 2.1.2</t>
  </si>
  <si>
    <t>Infraestructura y tecnología para la seguridad y la convivencia</t>
  </si>
  <si>
    <t>Proyecto: 2.1.2.1</t>
  </si>
  <si>
    <t>Formulación e implementación de un Plan Maestro de infraestructura física y tecnología para la seguridad y la convivencia</t>
  </si>
  <si>
    <t>Proyecto: 2.1.2.2</t>
  </si>
  <si>
    <t>Fortalecimiento del Sistema Integrado de Emergencias y Seguridad de Medellín - SIES-M</t>
  </si>
  <si>
    <t>Programa: 2.1.3</t>
  </si>
  <si>
    <t>Justicia y política criminal</t>
  </si>
  <si>
    <t>Proyecto: 2.1.3.1</t>
  </si>
  <si>
    <t>Direccionamiento de la política criminal</t>
  </si>
  <si>
    <t>Proyecto: 2.1.3.2</t>
  </si>
  <si>
    <t>Fortalecimiento y/o creación de grupos especiales por delito</t>
  </si>
  <si>
    <t>Proyecto: 2.1.3.3</t>
  </si>
  <si>
    <t>Descentralización de los mecanismos de acceso a la justicia</t>
  </si>
  <si>
    <t>Proyecto: 2.1.3.4</t>
  </si>
  <si>
    <t>Fortalecimiento del Sistema Penal de Responsabilidad para adolescentes</t>
  </si>
  <si>
    <t>Proyecto: 2.1.3.5</t>
  </si>
  <si>
    <t>Atención integral a las problemáticas de la población carcelaria</t>
  </si>
  <si>
    <t>Proyecto: 2.1.3.6</t>
  </si>
  <si>
    <t>Seguimiento y acompañamiento a la problemática del sistema penitenciario y carcelario</t>
  </si>
  <si>
    <t>Programa: 2.1.4</t>
  </si>
  <si>
    <t>Medellín segura para las mujeres y las niñas</t>
  </si>
  <si>
    <t>Proyecto: 2.1.4.1</t>
  </si>
  <si>
    <t>Territorios seguros para las mujeres y las niñas</t>
  </si>
  <si>
    <t>Proyecto: 2.1.4.2</t>
  </si>
  <si>
    <t>Prevención y atención de las violencias basadas en género</t>
  </si>
  <si>
    <t>Proyecto: 2.1.4.3</t>
  </si>
  <si>
    <t>Comunicación pública para el empoderamiento favorable a los derechos de las mujeres</t>
  </si>
  <si>
    <t>Reto: 2.2</t>
  </si>
  <si>
    <t>En Medellín convive toda la ciudadanía</t>
  </si>
  <si>
    <t>Programa: 2.2.1</t>
  </si>
  <si>
    <t>Justicia cercana al ciudadano</t>
  </si>
  <si>
    <t>Proyecto: 2.2.1.1</t>
  </si>
  <si>
    <t>Fortalecimiento y ajustes del sistema de justicia cercana a la ciudadanía</t>
  </si>
  <si>
    <t>Proyecto: 2.2.1.2</t>
  </si>
  <si>
    <t>Implementación de mecanismos alternativos para la resolución de conflictos en el sistema de justicia cercana a la ciudadanía</t>
  </si>
  <si>
    <t>Programa: 2.2.2</t>
  </si>
  <si>
    <t>Promoción de la convivencia</t>
  </si>
  <si>
    <t>Proyecto: 2.2.2.1</t>
  </si>
  <si>
    <t>Promoción y formación para el fortalecimiento de las competencias ciudadanas para la convivencia</t>
  </si>
  <si>
    <t>Proyecto: 2.2.2.2</t>
  </si>
  <si>
    <t>Adrenalina</t>
  </si>
  <si>
    <t>Proyecto: 2.2.2.3</t>
  </si>
  <si>
    <t>Acompañamiento social de proyectos habitacionales</t>
  </si>
  <si>
    <t>Programa: 2.2.3</t>
  </si>
  <si>
    <t>Todos convivimos en el espacio público</t>
  </si>
  <si>
    <t>Proyecto: 2.2.3.1</t>
  </si>
  <si>
    <t>Regulación, control y recuperación del espacio público</t>
  </si>
  <si>
    <t>Proyecto: 2.2.3.2</t>
  </si>
  <si>
    <t>Espacio público para el disfrute la ciudadanía</t>
  </si>
  <si>
    <t>Programa: 2.2.4</t>
  </si>
  <si>
    <t>Prevención de las violencias</t>
  </si>
  <si>
    <t>Proyecto: 2.2.4.1</t>
  </si>
  <si>
    <t>Entornos protectores para niños, niñas, adolescentes y jóvenes</t>
  </si>
  <si>
    <t>Proyecto: 2.2.4.2</t>
  </si>
  <si>
    <t>Implementación y promoción de acciones institucionales para la prevención social del delito</t>
  </si>
  <si>
    <t>Proyecto: 2.2.4.3</t>
  </si>
  <si>
    <t>Prevención y atención de violencias sexuales y la trata de personas</t>
  </si>
  <si>
    <t>Reto: 2.3</t>
  </si>
  <si>
    <t>Medellín cuenta con vos para construir la paz en el territorio</t>
  </si>
  <si>
    <t>Programa: 2.3.1</t>
  </si>
  <si>
    <t>Promoción de los derechos humanos</t>
  </si>
  <si>
    <t>Proyecto: 2.3.1.1</t>
  </si>
  <si>
    <t>Gestión del Sistema Municipal de Derechos Humanos y Derecho Internacional Humanitario</t>
  </si>
  <si>
    <t>Proyecto: 2.3.1.2</t>
  </si>
  <si>
    <t>Pedagogía para la cultura de los Derechos Humanos</t>
  </si>
  <si>
    <t>Proyecto: 2.3.1.3</t>
  </si>
  <si>
    <t>Gestión territorial y fortalecimiento de actores sociales para el ejercicio de los Derechos Humanos</t>
  </si>
  <si>
    <t>Proyecto: 2.3.1.4</t>
  </si>
  <si>
    <t>Atención integral a víctimas y/o testigos de delitos de alto impacto social</t>
  </si>
  <si>
    <t>Proyecto: 2.3.1.5</t>
  </si>
  <si>
    <t>Reconocimiento y dignificación humana en el Cementerio Jardín Universal y otros sitios de la ciudad</t>
  </si>
  <si>
    <t>Proyecto: 2.3.1.6</t>
  </si>
  <si>
    <t>Orientación y atención a personas en ejercicio y condición de riesgo de prostitución</t>
  </si>
  <si>
    <t>Programa: 2.3.2</t>
  </si>
  <si>
    <t>Postacuerdo y garantías de no repetición</t>
  </si>
  <si>
    <t>Proyecto: 2.3.2.1</t>
  </si>
  <si>
    <t>Gestión de la estrategia de garantías de no repetición y cultura de paz</t>
  </si>
  <si>
    <t>Proyecto: 2.3.2.2</t>
  </si>
  <si>
    <t>Reintegración sostenible para un territorio en paz</t>
  </si>
  <si>
    <t>Programa: 2.3.3</t>
  </si>
  <si>
    <t>Memoria para la construcción de la paz</t>
  </si>
  <si>
    <t>Proyecto: 2.3.3.1</t>
  </si>
  <si>
    <t>Construcción participativa de memorias territoriales</t>
  </si>
  <si>
    <t>Proyecto: 2.3.3.2</t>
  </si>
  <si>
    <t>Pedagogía de las memorias para la construcción de paz</t>
  </si>
  <si>
    <t>Proyecto: 2.3.3.3</t>
  </si>
  <si>
    <t>Ciudadanía activa para el posacuerdo – Gestores (as) de paz</t>
  </si>
  <si>
    <t>Proyecto: 2.3.3.4</t>
  </si>
  <si>
    <t>Fortalecimiento institucional del Museo Casa de la Memoria</t>
  </si>
  <si>
    <t>Programa: 2.3.4</t>
  </si>
  <si>
    <t>Ciudadanía activa por la paz</t>
  </si>
  <si>
    <t>Proyecto: 2.3.4.1</t>
  </si>
  <si>
    <t>Apertura democrática para construir la paz</t>
  </si>
  <si>
    <t>Proyecto: 2.3.4.2</t>
  </si>
  <si>
    <t>La educación en Medellín le apuesta a la paz y la convivencia</t>
  </si>
  <si>
    <t>Proyecto: 2.3.4.3</t>
  </si>
  <si>
    <t>Oportunidades productivas para la paz</t>
  </si>
  <si>
    <t>Proyecto: 2.3.4.4</t>
  </si>
  <si>
    <t>Jóvenes que ayudan a reconstruir la paz</t>
  </si>
  <si>
    <t>Proyecto: 2.3.4.5</t>
  </si>
  <si>
    <t>Mujeres memorias de la guerra, protagonistas de la paz</t>
  </si>
  <si>
    <t>Programa: 2.3.5</t>
  </si>
  <si>
    <t>Atención a víctimas del conflicto armado</t>
  </si>
  <si>
    <t>Proyecto: 2.3.5.1</t>
  </si>
  <si>
    <t>Restablecimiento y reparación a víctimas del conflicto armado</t>
  </si>
  <si>
    <t>Proyecto: 2.3.5.2</t>
  </si>
  <si>
    <t>Prevención de riesgos en el marco de la atención a víctimas del conflicto armado</t>
  </si>
  <si>
    <t>Proyecto: 2.3.5.3</t>
  </si>
  <si>
    <t>Mejoramiento de la infraestructura para la atención humanitaria a las víctimas</t>
  </si>
  <si>
    <t>Proyecto: 2.3.5.4</t>
  </si>
  <si>
    <t>Acompañamiento a retornos y reubicaciones de víctimas de desplazamiento forzado - Medellín le apuesta al retorno</t>
  </si>
  <si>
    <t>Dimension: 3</t>
  </si>
  <si>
    <t>Para trabajar unidos por un nuevo modelo de equidad social</t>
  </si>
  <si>
    <t>Reto: 3.1</t>
  </si>
  <si>
    <t>Medellín para vivir más y mejor</t>
  </si>
  <si>
    <t>Programa: 3.1.1</t>
  </si>
  <si>
    <t>Fortalecimiento del acceso a los servicios de salud</t>
  </si>
  <si>
    <t>Proyecto: 3.1.1.1</t>
  </si>
  <si>
    <t>Fortalecimiento de la calidad de los servicios de salud</t>
  </si>
  <si>
    <t>Proyecto: 3.1.1.2</t>
  </si>
  <si>
    <t>Fortalecimiento a la red pública en salud con calidad y humanización</t>
  </si>
  <si>
    <t>Proyecto: 3.1.1.3</t>
  </si>
  <si>
    <t>Gestión de la atención prehospitalaria, urgencias, emergencias y desastres</t>
  </si>
  <si>
    <t>Proyecto: 3.1.1.4</t>
  </si>
  <si>
    <t>Gestión del aseguramiento en salud</t>
  </si>
  <si>
    <t>Proyecto: 3.1.1.5</t>
  </si>
  <si>
    <t>Gestión de la prestación del servicio de salud a la población pobre no afiliada</t>
  </si>
  <si>
    <t>Programa: 3.1.2</t>
  </si>
  <si>
    <t>Gestión de estrategias en salud</t>
  </si>
  <si>
    <t>Proyecto: 3.1.2.1</t>
  </si>
  <si>
    <t>Implementación modelo integral de atención en salud</t>
  </si>
  <si>
    <t>Proyecto: 3.1.2.2</t>
  </si>
  <si>
    <t>Abordaje integral sociosanitario para la prevención del embarazo adolescente y la promoción de los derechos sexuales y reproductivos</t>
  </si>
  <si>
    <t>Proyecto: 3.1.2.3</t>
  </si>
  <si>
    <t>Abordaje integral de atención sociosanitaria, salud mental y adicciones</t>
  </si>
  <si>
    <t>Proyecto: 3.1.2.4</t>
  </si>
  <si>
    <t>Abordaje integral sociosanitario para poblaciones especiales</t>
  </si>
  <si>
    <t>Proyecto: 3.1.2.5</t>
  </si>
  <si>
    <t>Abordaje integral de atención de las enfermedades crónicas no transmisibles</t>
  </si>
  <si>
    <t>Programa: 3.1.3</t>
  </si>
  <si>
    <t>Gobernanza y gobernabilidad para la salud</t>
  </si>
  <si>
    <t>Proyecto: 3.1.3.1</t>
  </si>
  <si>
    <t>Gestión territorial y participación social en salud</t>
  </si>
  <si>
    <t>Proyecto: 3.1.3.2</t>
  </si>
  <si>
    <t>Gestión de la información y el conocimiento en salud</t>
  </si>
  <si>
    <t>Proyecto: 3.1.3.3</t>
  </si>
  <si>
    <t>Conformación de redes sectoriales, intersectorialidad y transectorialidad</t>
  </si>
  <si>
    <t>Programa: 3.1.4</t>
  </si>
  <si>
    <t>Vigilancia integral en salud</t>
  </si>
  <si>
    <t>Proyecto: 3.1.4.1</t>
  </si>
  <si>
    <t>Vigilancia al acceso de los servicios en salud</t>
  </si>
  <si>
    <t>Proyecto: 3.1.4.2</t>
  </si>
  <si>
    <t>Vigilancia epidemiológica</t>
  </si>
  <si>
    <t>Proyecto: 3.1.4.3</t>
  </si>
  <si>
    <t>Vigilancia en salud ambiental</t>
  </si>
  <si>
    <t>Reto: 3.2</t>
  </si>
  <si>
    <t>Medellín Digna</t>
  </si>
  <si>
    <t>Programa: 3.2.1</t>
  </si>
  <si>
    <t>Medellín para la niñez y la adolescencia</t>
  </si>
  <si>
    <t>Proyecto: 3.2.1.1</t>
  </si>
  <si>
    <t>Atención de niños y niñas en situación de vulneración de derechos</t>
  </si>
  <si>
    <t>Proyecto: 3.2.1.2</t>
  </si>
  <si>
    <t>Implementación y seguimiento de la Política Pública de Infancia y Adolescencia</t>
  </si>
  <si>
    <t>Proyecto: 3.2.1.3</t>
  </si>
  <si>
    <t>Incentivar la niñez talentosa</t>
  </si>
  <si>
    <t>Proyecto: 3.2.1.4</t>
  </si>
  <si>
    <t>Recreando nuestros barrios y corregimientos</t>
  </si>
  <si>
    <t>Proyecto: 3.2.1.5</t>
  </si>
  <si>
    <t>Centros lúdicos formativos para la población</t>
  </si>
  <si>
    <t>Proyecto: 3.2.1.6</t>
  </si>
  <si>
    <t>Promoción de derechos y prevención de su vulneración para niños, niñas y adolescentes</t>
  </si>
  <si>
    <t>Programa: 3.2.2</t>
  </si>
  <si>
    <t>Por un envejecimiento y una vejez digna</t>
  </si>
  <si>
    <t>Proyecto: 3.2.2.1</t>
  </si>
  <si>
    <t>Implementación y seguimiento a la política pública de envejecimiento y vejez</t>
  </si>
  <si>
    <t>Proyecto: 3.2.2.2</t>
  </si>
  <si>
    <t>Envejecimiento digno</t>
  </si>
  <si>
    <t>Proyecto: 3.2.2.3</t>
  </si>
  <si>
    <t>Atención y acompañamiento integral para personas mayores</t>
  </si>
  <si>
    <t>Programa: 3.2.3</t>
  </si>
  <si>
    <t>Empoderamiento y transversalización de la equidad de género</t>
  </si>
  <si>
    <t>Proyecto: 3.2.3.1</t>
  </si>
  <si>
    <t>Promoción de los derechos de las mujeres, las jóvenes y las niñas</t>
  </si>
  <si>
    <t>Proyecto: 3.2.3.2</t>
  </si>
  <si>
    <t>Red de Centros de Equidad de Género</t>
  </si>
  <si>
    <t>Proyecto: 3.2.3.3</t>
  </si>
  <si>
    <t>Transversalización de la equidad de género</t>
  </si>
  <si>
    <t>Programa: 3.2.4</t>
  </si>
  <si>
    <t>Promoción del desarrollo humano integral de la juventud</t>
  </si>
  <si>
    <t>Proyecto: 3.2.4.1</t>
  </si>
  <si>
    <t>Planeación del territorio joven</t>
  </si>
  <si>
    <t>Proyecto: 3.2.4.2</t>
  </si>
  <si>
    <t>Jóvenes conectados con las oportunidades</t>
  </si>
  <si>
    <t>Programa: 3.2.5</t>
  </si>
  <si>
    <t>Atención e inclusión social para el habitante de calle</t>
  </si>
  <si>
    <t>Proyecto: 3.2.5.1</t>
  </si>
  <si>
    <t>Política pública social para los habitantes de calle</t>
  </si>
  <si>
    <t>Proyecto: 3.2.5.2</t>
  </si>
  <si>
    <t>Fortalecimiento del sistema de atención para la población de calle</t>
  </si>
  <si>
    <t>Proyecto: 3.2.5.3</t>
  </si>
  <si>
    <t>Granjas agropecuarias comunitarias para habitantes en situación de calle: la vida desde otro lugar</t>
  </si>
  <si>
    <t>Proyecto: 3.2.5.4</t>
  </si>
  <si>
    <t>Intervención deportiva, recreativa y de actividad física para la población en riesgo social</t>
  </si>
  <si>
    <t>Programa: 3.2.6</t>
  </si>
  <si>
    <t>Seguridad alimentaria y nutricional</t>
  </si>
  <si>
    <t>Proyecto: 3.2.6.1</t>
  </si>
  <si>
    <t>Política Pública de Seguridad Alimentaria y Nutricional</t>
  </si>
  <si>
    <t>Proyecto: 3.2.6.2</t>
  </si>
  <si>
    <t>Acceso a los alimentos y complementación alimentaria</t>
  </si>
  <si>
    <t>Proyecto: 3.2.6.3</t>
  </si>
  <si>
    <t>Nutrición para la salud</t>
  </si>
  <si>
    <t>Proyecto: 3.2.6.4</t>
  </si>
  <si>
    <t>Huertas para el abastecimiento de alimentos</t>
  </si>
  <si>
    <t>Programa: 3.2.7</t>
  </si>
  <si>
    <t>Proyecto: 3.2.7.1</t>
  </si>
  <si>
    <t>Consolidación de la Política Pública de discapacidad - Ejercicio de derechos</t>
  </si>
  <si>
    <t>Proyecto: 3.2.7.2</t>
  </si>
  <si>
    <t>Inclusión social de las personas con discapacidad, familiares y cuidadores</t>
  </si>
  <si>
    <t>Proyecto: 3.2.7.3</t>
  </si>
  <si>
    <t>Deporte sin límites</t>
  </si>
  <si>
    <t>Programa: 3.2.8</t>
  </si>
  <si>
    <t>Diversidad sexual e identidades de género</t>
  </si>
  <si>
    <t>Proyecto: 3.2.8.1</t>
  </si>
  <si>
    <t>Reconocimiento de la diversidad sexual e identidades de género desde una pedagogía de la inclusión</t>
  </si>
  <si>
    <t>Proyecto: 3.2.8.2</t>
  </si>
  <si>
    <t>Implementación y seguimiento de la política pública para el reconocimiento de la diversidad sexual e identidades de género</t>
  </si>
  <si>
    <t>Programa: 3.2.9</t>
  </si>
  <si>
    <t>Diversidad étnica</t>
  </si>
  <si>
    <t>Proyecto: 3.2.9.1</t>
  </si>
  <si>
    <t>Transversalización y educación en asuntos étnicos</t>
  </si>
  <si>
    <t>Proyecto: 3.2.9.2</t>
  </si>
  <si>
    <t>Reconocimiento y garantía de derechos de los pueblos negros, afrodescendientes, raizales y palenqueros en Medellín</t>
  </si>
  <si>
    <t>Proyecto: 3.2.9.3</t>
  </si>
  <si>
    <t>Reconocimiento y garantía de derechos de los pueblos indígenas en Medellín</t>
  </si>
  <si>
    <t>Programa: 3.2.10</t>
  </si>
  <si>
    <t>Familia Medellín</t>
  </si>
  <si>
    <t>Proyecto: 3.2.10.1</t>
  </si>
  <si>
    <t>Centros Integrales de Familia</t>
  </si>
  <si>
    <t>Proyecto: 3.2.10.2</t>
  </si>
  <si>
    <t>Familia Medellín – Medellín solidaria</t>
  </si>
  <si>
    <t>Proyecto: 3.2.10.3</t>
  </si>
  <si>
    <t>Volver a casa</t>
  </si>
  <si>
    <t>Proyecto: 3.2.10.4</t>
  </si>
  <si>
    <t>Mejoramiento institucional y de la infraestructura para la Inclusión Social</t>
  </si>
  <si>
    <t>Dimension: 4</t>
  </si>
  <si>
    <t>Para ofrecer una educación de calidad y empleo para vos</t>
  </si>
  <si>
    <t>Reto: 4.1</t>
  </si>
  <si>
    <t>Medellín garantiza su oferta educativa</t>
  </si>
  <si>
    <t>Programa: 4.1.1</t>
  </si>
  <si>
    <t>Educación inicial, preescolar, básica y media</t>
  </si>
  <si>
    <t>Proyecto: 4.1.1.1</t>
  </si>
  <si>
    <t>Fortalecimiento de la educación inicial - Buen Comienzo</t>
  </si>
  <si>
    <t>Proyecto: 4.1.1.2</t>
  </si>
  <si>
    <t>Implementación gradual de la Jornada Única</t>
  </si>
  <si>
    <t>Proyecto: 4.1.1.3</t>
  </si>
  <si>
    <t>Permanencia en el sistema escolar</t>
  </si>
  <si>
    <t>Proyecto: 4.1.1.4</t>
  </si>
  <si>
    <t>Inclusión en el sistema escolar</t>
  </si>
  <si>
    <t>Proyecto: 4.1.1.5</t>
  </si>
  <si>
    <t>Educación media y articulación con la educación superior</t>
  </si>
  <si>
    <t>Proyecto: 4.1.1.6</t>
  </si>
  <si>
    <t>Acciones afirmativas en el sistema educativo para las mujeres y las niñas</t>
  </si>
  <si>
    <t>Programa: 4.1.2</t>
  </si>
  <si>
    <t>Fortalecer el sistema de educación técnica y superior</t>
  </si>
  <si>
    <t>Proyecto: 4.1.2.1</t>
  </si>
  <si>
    <t>Apoyo para el acceso a la educación superior</t>
  </si>
  <si>
    <t>Proyecto: 4.1.2.2</t>
  </si>
  <si>
    <t>Fortalecimiento de la sinergia de las tres instituciones públicas de educación superior</t>
  </si>
  <si>
    <t>Proyecto: 4.1.2.3</t>
  </si>
  <si>
    <t>Fortalecimiento de la estrategia de educación superior digital</t>
  </si>
  <si>
    <t>Reto: 4.2</t>
  </si>
  <si>
    <t>Medellín, camino a la excelencia y la calidad</t>
  </si>
  <si>
    <t>Programa: 4.2.1</t>
  </si>
  <si>
    <t>Gestión escolar para el mejoramiento de la calidad</t>
  </si>
  <si>
    <t>Proyecto: 4.2.1.1</t>
  </si>
  <si>
    <t>Transformación de la gestión escolar desde el PEI</t>
  </si>
  <si>
    <t>Proyecto: 4.2.1.2</t>
  </si>
  <si>
    <t>Alianzas estratégicas para el mejoramiento de la calidad</t>
  </si>
  <si>
    <t>Proyecto: 4.2.1.3</t>
  </si>
  <si>
    <t>Incentivos para la calidad</t>
  </si>
  <si>
    <t>Programa: 4.2.2</t>
  </si>
  <si>
    <t>Maestros, maestras y directivos líderes de la calidad y la excelencia</t>
  </si>
  <si>
    <t>Proyecto: 4.2.2.1</t>
  </si>
  <si>
    <t>Maestros y maestras sujetos del saber - Mova</t>
  </si>
  <si>
    <t>Proyecto: 4.2.2.2</t>
  </si>
  <si>
    <t>Redes de conocimiento e innovación</t>
  </si>
  <si>
    <t>Proyecto: 4.2.2.3</t>
  </si>
  <si>
    <t>Bienestar docente</t>
  </si>
  <si>
    <t>Programa: 4.2.3</t>
  </si>
  <si>
    <t>Promoción de las capacidades y talentos de estudiantes</t>
  </si>
  <si>
    <t>Proyecto: 4.2.3.1</t>
  </si>
  <si>
    <t>Estrategia para el desarrollo y fortalecimiento de las capacidades cognitivas</t>
  </si>
  <si>
    <t>Proyecto: 4.2.3.2</t>
  </si>
  <si>
    <t>Educación complementaria para el fortalecimiento de las capacidades humanas y los talentos</t>
  </si>
  <si>
    <t>Proyecto: 4.2.3.3</t>
  </si>
  <si>
    <t>Estrategias de profundización y formación en lengua extranjera</t>
  </si>
  <si>
    <t>Proyecto: 4.2.3.4</t>
  </si>
  <si>
    <t>Bachillerato internacional</t>
  </si>
  <si>
    <t>Programa: 4.2.4</t>
  </si>
  <si>
    <t>Ambientes de aprendizaje para la calidad de la educación</t>
  </si>
  <si>
    <t>Proyecto: 4.2.4.1</t>
  </si>
  <si>
    <t>Mejoramiento de ambientes de aprendizaje</t>
  </si>
  <si>
    <t>Proyecto: 4.2.4.2</t>
  </si>
  <si>
    <t>Apoyo a la red de laboratorios de investigación científica</t>
  </si>
  <si>
    <t>Proyecto: 4.2.4.3</t>
  </si>
  <si>
    <t>Ciudadelas universitarias como escenario de desarrollo</t>
  </si>
  <si>
    <t>Reto: 4.3</t>
  </si>
  <si>
    <t>Medellín se construye desde el arte y la cultura</t>
  </si>
  <si>
    <t>Programa: 4.3.1</t>
  </si>
  <si>
    <t>Bibliotecas, lectura y patrimonio para contribuir al desarrollo de la ciudadanía</t>
  </si>
  <si>
    <t>Proyecto: 4.3.1.1</t>
  </si>
  <si>
    <t>Bibliotecas conectando territorios</t>
  </si>
  <si>
    <t>Proyecto: 4.3.1.2</t>
  </si>
  <si>
    <t>Lectura, escritura y oralidad</t>
  </si>
  <si>
    <t>Proyecto: 4.3.1.3</t>
  </si>
  <si>
    <t>Archivo Histórico de Medellín y Patrimonio Documental</t>
  </si>
  <si>
    <t>Proyecto: 4.3.1.4</t>
  </si>
  <si>
    <t>Puesta en valor de los patrimonios y las memorias culturales</t>
  </si>
  <si>
    <t>Programa: 4.3.2</t>
  </si>
  <si>
    <t>Movilización por la cultura</t>
  </si>
  <si>
    <t>Proyecto: 4.3.2.1</t>
  </si>
  <si>
    <t>Fortalecimiento de la red Casas de la Cultura</t>
  </si>
  <si>
    <t>Proyecto: 4.3.2.2</t>
  </si>
  <si>
    <t>Fortalecimiento del Museo de Antioquia</t>
  </si>
  <si>
    <t>Programa: 4.3.3</t>
  </si>
  <si>
    <t>Creación, Formación, Fomento y Circulación artística y cultural</t>
  </si>
  <si>
    <t>Proyecto: 4.3.3.1</t>
  </si>
  <si>
    <t>Fortalecimiento convocatorias públicas de arte y cultura</t>
  </si>
  <si>
    <t>Proyecto: 4.3.3.2</t>
  </si>
  <si>
    <t>Redes de formación artística y cultural</t>
  </si>
  <si>
    <t>Proyecto: 4.3.3.3</t>
  </si>
  <si>
    <t>Formación de públicos – Tarjeta única ciudadana</t>
  </si>
  <si>
    <t>Proyecto: 4.3.3.4</t>
  </si>
  <si>
    <t>Intercambios culturales con el mundo (Ciudades Hermanas y aliados de Medellín)</t>
  </si>
  <si>
    <t>Proyecto: 4.3.3.5</t>
  </si>
  <si>
    <t>Apoyar la producción audiovisual y cinematográfica en Medellín</t>
  </si>
  <si>
    <t>Reto: 4.4</t>
  </si>
  <si>
    <t>Medellín con acceso al empleo</t>
  </si>
  <si>
    <t>Programa: 4.4.1</t>
  </si>
  <si>
    <t>Especialización Inteligente</t>
  </si>
  <si>
    <t>Proyecto: 4.4.1.1</t>
  </si>
  <si>
    <t>Medellín, ciudad clúster y de servicios</t>
  </si>
  <si>
    <t>Proyecto: 4.4.1.2</t>
  </si>
  <si>
    <t>Atracción de inversión nacional y extranjera directa para el desarrollo y la competitividad</t>
  </si>
  <si>
    <t>Proyecto: 4.4.1.3</t>
  </si>
  <si>
    <t>Acceso a mercados</t>
  </si>
  <si>
    <t>Proyecto: 4.4.1.4</t>
  </si>
  <si>
    <t>Fortalecer el Pacto por la Innovación</t>
  </si>
  <si>
    <t>Proyecto: 4.4.1.5</t>
  </si>
  <si>
    <t>Medellín creativa</t>
  </si>
  <si>
    <t>Programa: 4.4.2</t>
  </si>
  <si>
    <t>Educación pertinente a la dinámica laboral</t>
  </si>
  <si>
    <t>Proyecto: 4.4.2.1</t>
  </si>
  <si>
    <t>Talento joven, promoción del empleo juvenil</t>
  </si>
  <si>
    <t>Proyecto: 4.4.2.2</t>
  </si>
  <si>
    <t>Formar y educar en competencias de acuerdo a la demanda y necesidades del mercado laboral</t>
  </si>
  <si>
    <t>Proyecto: 4.4.2.3</t>
  </si>
  <si>
    <t>Fomentar la inserción formal laboral</t>
  </si>
  <si>
    <t>Proyecto: 4.4.2.4</t>
  </si>
  <si>
    <t>Educación para el futuro</t>
  </si>
  <si>
    <t>Proyecto: 4.4.2.5</t>
  </si>
  <si>
    <t>Formación técnica y tecnológica pertinente -Consolidación del sistema de educación terciaria</t>
  </si>
  <si>
    <t>Proyecto: 4.4.2.6</t>
  </si>
  <si>
    <t>Alianzas entre el sector productivo, la educación superior y la educación para el trabajo y el desarrollo humano</t>
  </si>
  <si>
    <t>Proyecto: 4.4.2.7</t>
  </si>
  <si>
    <t>Escuela de artes y oficios</t>
  </si>
  <si>
    <t>Programa: 4.4.3</t>
  </si>
  <si>
    <t>Generación de empleo</t>
  </si>
  <si>
    <t>Proyecto: 4.4.3.1</t>
  </si>
  <si>
    <t>Estrategias para el trabajo decente</t>
  </si>
  <si>
    <t>Proyecto: 4.4.3.2</t>
  </si>
  <si>
    <t>Promoción de la autonomía económica para las mujeres</t>
  </si>
  <si>
    <t>Proyecto: 4.4.3.3</t>
  </si>
  <si>
    <t>Crear una gran base empresarial de oferta y demanda de empleo</t>
  </si>
  <si>
    <t>Programa: 4.4.4</t>
  </si>
  <si>
    <t>Creación y fortalecimiento empresarial</t>
  </si>
  <si>
    <t>Proyecto: 4.4.4.1</t>
  </si>
  <si>
    <t>Fortalecer el ecosistema de emprendimiento</t>
  </si>
  <si>
    <t>Proyecto: 4.4.4.2</t>
  </si>
  <si>
    <t>Fortalecer los CEDEZO</t>
  </si>
  <si>
    <t>Proyecto: 4.4.4.3</t>
  </si>
  <si>
    <t>Apoyar emprendimiento social, educativo, cultural, deportivo y artesanal</t>
  </si>
  <si>
    <t>Proyecto: 4.4.4.4</t>
  </si>
  <si>
    <t>Promoción y fomento de la Economía Social y Solidaria</t>
  </si>
  <si>
    <t>Proyecto: 4.4.4.5</t>
  </si>
  <si>
    <t>Fortalecimiento del Banco de las Oportunidades y acceso a recursos</t>
  </si>
  <si>
    <t>Proyecto: 4.4.4.6</t>
  </si>
  <si>
    <t>Capital Inteligente</t>
  </si>
  <si>
    <t>Proyecto: 4.4.4.7</t>
  </si>
  <si>
    <t>Plataforma de Economía Colaborativa (PEC)</t>
  </si>
  <si>
    <t>Proyecto: 4.4.4.8</t>
  </si>
  <si>
    <t>Distrito de Innovación y Emprendimiento</t>
  </si>
  <si>
    <t>Reto: 4.5</t>
  </si>
  <si>
    <t>Medellín innovadora</t>
  </si>
  <si>
    <t>Programa: 4.5.1</t>
  </si>
  <si>
    <t>Ciencia, innovación y tecnología para la sociedad</t>
  </si>
  <si>
    <t>Proyecto: 4.5.1.1</t>
  </si>
  <si>
    <t>Plan CT + I Medellín</t>
  </si>
  <si>
    <t>Proyecto: 4.5.1.2</t>
  </si>
  <si>
    <t>Fortalecer el sistema de movilidad inteligente</t>
  </si>
  <si>
    <t>Proyecto: 4.5.1.3</t>
  </si>
  <si>
    <t>Implementar la tecnología en la salud</t>
  </si>
  <si>
    <t>Proyecto: 4.5.1.4</t>
  </si>
  <si>
    <t>Investigación para la innovación en deporte, recreación y actividad física</t>
  </si>
  <si>
    <t>Proyecto: 4.5.1.5</t>
  </si>
  <si>
    <t>Promoción de fuentes alternativas de energía</t>
  </si>
  <si>
    <t>Proyecto: 4.5.1.6</t>
  </si>
  <si>
    <t>Laboratorios de creación para la innovación social</t>
  </si>
  <si>
    <t>Programa: 4.5.2</t>
  </si>
  <si>
    <t>Proyecto: 4.5.2.1</t>
  </si>
  <si>
    <t>Implementar la política pública de turismo</t>
  </si>
  <si>
    <t>Proyecto: 4.5.2.2</t>
  </si>
  <si>
    <t>Fortalecimiento del tejido empresarial e institucional turístico</t>
  </si>
  <si>
    <t>Proyecto: 4.5.2.3</t>
  </si>
  <si>
    <t>Enlaces competitivos para el turismo</t>
  </si>
  <si>
    <t>Proyecto: 4.5.2.4</t>
  </si>
  <si>
    <t>Constituir cerro Nutibara parque turístico</t>
  </si>
  <si>
    <t>Proyecto: 4.5.2.5</t>
  </si>
  <si>
    <t>Constituir cerro el volador parque turístico</t>
  </si>
  <si>
    <t>Programa: 4.5.3</t>
  </si>
  <si>
    <t>Internacionalización</t>
  </si>
  <si>
    <t>Proyecto: 4.5.3.1</t>
  </si>
  <si>
    <t>Construir y desarrollar la marca de ciudad</t>
  </si>
  <si>
    <t>Proyecto: 4.5.3.2</t>
  </si>
  <si>
    <t>Impulsar la promoción y mercadeo de la ciudad como destino turístico</t>
  </si>
  <si>
    <t>Proyecto: 4.5.3.3</t>
  </si>
  <si>
    <t>Medellín ciudad de grandes eventos, convenciones y ferias</t>
  </si>
  <si>
    <t>Proyecto: 4.5.3.4</t>
  </si>
  <si>
    <t>Promoción de la ciudad como destino de inversión</t>
  </si>
  <si>
    <t>Proyecto: 4.5.3.5</t>
  </si>
  <si>
    <t>Alianzas de cooperación internacional</t>
  </si>
  <si>
    <t>Proyecto: 4.5.3.6</t>
  </si>
  <si>
    <t>Medellín, laboratorio de prácticas vivas</t>
  </si>
  <si>
    <t>Proyecto: 4.5.3.7</t>
  </si>
  <si>
    <t>Regionalización e internacionalización del deporte</t>
  </si>
  <si>
    <t>Proyecto: 4.5.3.8</t>
  </si>
  <si>
    <t>Fortalecimiento de la Red de Antioqueños en el exterior (SosPaisa)</t>
  </si>
  <si>
    <t>Programa: 4.5.4</t>
  </si>
  <si>
    <t>Investigación científica y desarrollo tecnológico</t>
  </si>
  <si>
    <t>Proyecto: 4.5.4.1</t>
  </si>
  <si>
    <t>Apoyo a semilleros y grupos de investigación</t>
  </si>
  <si>
    <t>Proyecto: 4.5.4.2</t>
  </si>
  <si>
    <t>Internacionalización del sistema de educación superior</t>
  </si>
  <si>
    <t>Proyecto: 4.5.4.3</t>
  </si>
  <si>
    <t>Fondo local para la investigación científica del sistema de educación superior</t>
  </si>
  <si>
    <t>Dimension: 5</t>
  </si>
  <si>
    <t>Por una movilidad sostenible</t>
  </si>
  <si>
    <t>Reto: 5.1</t>
  </si>
  <si>
    <t>Medellín se integra con la región, el Área Metropolitana y la Nación</t>
  </si>
  <si>
    <t>Programa: 5.1.1</t>
  </si>
  <si>
    <t>Gestión de planes regionales y metropolitanos</t>
  </si>
  <si>
    <t>Proyecto: 5.1.1.1</t>
  </si>
  <si>
    <t>Cofinanciar Autopistas para la Prosperidad</t>
  </si>
  <si>
    <t>Proyecto: 5.1.1.2</t>
  </si>
  <si>
    <t>Túnel de Occidente</t>
  </si>
  <si>
    <t>Proyecto: 5.1.1.3</t>
  </si>
  <si>
    <t>Sistema logístico de carga</t>
  </si>
  <si>
    <t>Proyecto: 5.1.1.4</t>
  </si>
  <si>
    <t>Estructurar Sistema Férreo Multipropósito (Tren de cercanías para pasajeros y tren de carga o residuos sólidos a La Pradera)</t>
  </si>
  <si>
    <t>Proyecto: 5.1.1.5</t>
  </si>
  <si>
    <t>Centralidad del sur</t>
  </si>
  <si>
    <t>Proyecto: 5.1.1.6</t>
  </si>
  <si>
    <t>Estructurar la conexión de transporte masivo de Medellín con el Valle de San Nicolás a través del Túnel de Oriente</t>
  </si>
  <si>
    <t>Reto: 5.2</t>
  </si>
  <si>
    <t>Medellín por una mejor movilidad</t>
  </si>
  <si>
    <t>Programa: 5.2.1</t>
  </si>
  <si>
    <t>Planificación del Sistema de movilidad de la ciudad</t>
  </si>
  <si>
    <t>Proyecto: 5.2.1.1</t>
  </si>
  <si>
    <t>Formulación del Plan Integral de Movilidad Sostenible</t>
  </si>
  <si>
    <t>Proyecto: 5.2.1.2</t>
  </si>
  <si>
    <t>Formulación del Plan Integral de intervenciones sobre los corredores de transporte y su área de influencia de los existentes y futuros</t>
  </si>
  <si>
    <t>Proyecto: 5.2.1.3</t>
  </si>
  <si>
    <t>Estructuración del corredor de la Avenida 34 para transporte masivo</t>
  </si>
  <si>
    <t>Proyecto: 5.2.1.4</t>
  </si>
  <si>
    <t>Estructurar Estación Entre Orillas</t>
  </si>
  <si>
    <t>Proyecto: 5.2.1.5</t>
  </si>
  <si>
    <t>Estructurar corredores de transporte transversales a la Avenida El Poblado</t>
  </si>
  <si>
    <t>Programa: 5.2.2</t>
  </si>
  <si>
    <t>Proyectos de infraestructura para la movilidad de la ciudad</t>
  </si>
  <si>
    <t>Proyecto: 5.2.2.1</t>
  </si>
  <si>
    <t>Intervenciones puntuales de infraestructura para el mejoramiento de la red de movilidad</t>
  </si>
  <si>
    <t>Proyecto: 5.2.2.2</t>
  </si>
  <si>
    <t>Mantenimiento de la infraestructura para el mejoramiento de la movilidad</t>
  </si>
  <si>
    <t>Proyecto: 5.2.2.3</t>
  </si>
  <si>
    <t>Mantener los puentes vehiculares y peatonales de la ciudad</t>
  </si>
  <si>
    <t>Proyecto: 5.2.2.4</t>
  </si>
  <si>
    <t>Construir Autopista Regional Norte Oriental (Doble calzada a nivel)</t>
  </si>
  <si>
    <t>Proyecto: 5.2.2.5</t>
  </si>
  <si>
    <t>Terminar el Puente de la Madre Laura y obras complementarias</t>
  </si>
  <si>
    <t>Proyecto: 5.2.2.6</t>
  </si>
  <si>
    <t>Diseñar y construir intercambios en la Av. 80 necesarios para la implementación del corredor de transporte masivo</t>
  </si>
  <si>
    <t>Proyecto: 5.2.2.7</t>
  </si>
  <si>
    <t>Construir intercambio de la Avenida El Poblado con la calle 4 Sur</t>
  </si>
  <si>
    <t>Proyecto: 5.2.2.8</t>
  </si>
  <si>
    <t>Construir las obras de valorización de la comuna 14</t>
  </si>
  <si>
    <t>Proyecto: 5.2.2.9</t>
  </si>
  <si>
    <t>Gestión realizada para llevar a cabo la conexión bajo el Aeropuerto Enrique Olaya Herrera</t>
  </si>
  <si>
    <t>Proyecto: 5.2.2.10</t>
  </si>
  <si>
    <t>Construcción y mejoramiento de la vía Altos del Rodeo (Calle 6 sur entre carreras 53 y 89)</t>
  </si>
  <si>
    <t>Proyecto: 5.2.2.11</t>
  </si>
  <si>
    <t>Construcción lateral sur de la quebrada Altavista</t>
  </si>
  <si>
    <t>Reto: 5.3</t>
  </si>
  <si>
    <t>Medellín gestiona sus sistemas de movilidad</t>
  </si>
  <si>
    <t>Programa: 5.3.1</t>
  </si>
  <si>
    <t>Fortalecimiento a la integración multimodal del transporte público</t>
  </si>
  <si>
    <t>Proyecto: 5.3.1.1</t>
  </si>
  <si>
    <t>Mejorar el Sistema de Transporte Masivo del Área Metropolitana (Apoyo Plan Maestro SITVA)</t>
  </si>
  <si>
    <t>Proyecto: 5.3.1.2</t>
  </si>
  <si>
    <t>Fortalecer la reestructuración del Transporte Público Colectivo de Medellín - TPM</t>
  </si>
  <si>
    <t>Proyecto: 5.3.1.3</t>
  </si>
  <si>
    <t>Potencializar el sistema de recaudo electrónico para el transporte público</t>
  </si>
  <si>
    <t>Proyecto: 5.3.1.4</t>
  </si>
  <si>
    <t>Gestionar y estructurar equipamientos para parqueaderos adyacentes a los sistemas de transporte público</t>
  </si>
  <si>
    <t>Proyecto: 5.3.1.5</t>
  </si>
  <si>
    <t>Fortalecer el programa de racionalización del transporte público colectivo</t>
  </si>
  <si>
    <t>Proyecto: 5.3.1.6</t>
  </si>
  <si>
    <t>Fortalecer la operación de Metroplús en las cuencas 3 y 6</t>
  </si>
  <si>
    <t>Programa: 5.3.2</t>
  </si>
  <si>
    <t>Intervenciones movilidad para transporte público multimodal</t>
  </si>
  <si>
    <t>Proyecto: 5.3.2.1</t>
  </si>
  <si>
    <t>Revisar y ajustar los diseños y desarrollar la primera fase del corredor de transporte de la 80</t>
  </si>
  <si>
    <t>Proyecto: 5.3.2.2</t>
  </si>
  <si>
    <t>Plan Integral Tranvía de Ayacucho</t>
  </si>
  <si>
    <t>Proyecto: 5.3.2.3</t>
  </si>
  <si>
    <t>Construir el cable Picacho</t>
  </si>
  <si>
    <t>Proyecto: 5.3.2.4</t>
  </si>
  <si>
    <t>Terminar y construir los patios U. de M. y alterno para Metroplús (para las líneas L1 y L2 de buses)</t>
  </si>
  <si>
    <t>Proyecto: 5.3.2.5</t>
  </si>
  <si>
    <t>Terminar los estudios y diseños del corredor Troncal Metroplús por la Av. Oriental y realizar obras complementarias para la pretroncal</t>
  </si>
  <si>
    <t>Proyecto: 5.3.2.6</t>
  </si>
  <si>
    <t>Construir el corredor del sur en jurisdicción de Medellín</t>
  </si>
  <si>
    <t>Proyecto: 5.3.2.7</t>
  </si>
  <si>
    <t>Estructurar y desarrollar la primera fase del corredor de transporte de la Av. Guayabal y sus obras complementarias</t>
  </si>
  <si>
    <t>Proyecto: 5.3.2.8</t>
  </si>
  <si>
    <t>Estructurar la primera fase del corredor de transporte de la Av. El Poblado</t>
  </si>
  <si>
    <t>Programa: 5.3.3</t>
  </si>
  <si>
    <t>Gestión integral para la movilidad no motorizada</t>
  </si>
  <si>
    <t>Proyecto: 5.3.3.1</t>
  </si>
  <si>
    <t>Construcción de cicloinfraestructura</t>
  </si>
  <si>
    <t>Proyecto: 5.3.3.2</t>
  </si>
  <si>
    <t>Impulsar y fortalecer el uso de la bicicleta</t>
  </si>
  <si>
    <t>Proyecto: 5.3.3.3</t>
  </si>
  <si>
    <t>Consolidar y desarrollar infraestructura para la movilidad peatonal</t>
  </si>
  <si>
    <t>Programa: 5.3.4</t>
  </si>
  <si>
    <t>Reconociendo la importancia de la movilidad segura</t>
  </si>
  <si>
    <t>Proyecto: 5.3.4.1</t>
  </si>
  <si>
    <t>Señalización para la seguridad vial de la ciudadanía</t>
  </si>
  <si>
    <t>Proyecto: 5.3.4.2</t>
  </si>
  <si>
    <t>Vigilancia y control de la movilidad segura</t>
  </si>
  <si>
    <t>Programa: 5.3.5</t>
  </si>
  <si>
    <t>Por la calidad del aire que respiramos</t>
  </si>
  <si>
    <t>Proyecto: 5.3.5.1</t>
  </si>
  <si>
    <t>Impulsar la movilidad amigable con el medio ambiente</t>
  </si>
  <si>
    <t>Proyecto: 5.3.5.2</t>
  </si>
  <si>
    <t>Estrategias educativas para promover la movilidad sostenible</t>
  </si>
  <si>
    <t>Proyecto: 5.3.5.3</t>
  </si>
  <si>
    <t>Incentivar la transición a la movilidad eléctrica</t>
  </si>
  <si>
    <t>Proyecto: 5.3.5.4</t>
  </si>
  <si>
    <t>Vigilancia epidemiológica de los efectos en la salud por la calidad del aire</t>
  </si>
  <si>
    <t>Dimension: 6</t>
  </si>
  <si>
    <t>Para recuperar el Centro y trabajar por nuestros territorios</t>
  </si>
  <si>
    <t>Reto: 6.1</t>
  </si>
  <si>
    <t>Medellín planifica y gestiona su territorio</t>
  </si>
  <si>
    <t>Programa: 6.1.1</t>
  </si>
  <si>
    <t>Planificación del Ordenamiento Territorial</t>
  </si>
  <si>
    <t>Proyecto: 6.1.1.1</t>
  </si>
  <si>
    <t>Formulación e Implementación de los Protocolos Ambientales y Urbanísticos – PAU</t>
  </si>
  <si>
    <t>Proyecto: 6.1.1.2</t>
  </si>
  <si>
    <t>Desarrollo y actualización de normas y estudios complementarios al POT</t>
  </si>
  <si>
    <t>Programa: 6.1.2</t>
  </si>
  <si>
    <t>Implementación del sistema institucional y gestión del POT</t>
  </si>
  <si>
    <t>Proyecto: 6.1.2.1</t>
  </si>
  <si>
    <t>Formulación y adopción de los Macroproyectos de transversalidades y de borde urbano rural</t>
  </si>
  <si>
    <t>Proyecto: 6.1.2.2</t>
  </si>
  <si>
    <t>Formulación y adopción de instrumentos de planificación complementaria</t>
  </si>
  <si>
    <t>Proyecto: 6.1.2.3</t>
  </si>
  <si>
    <t>Instrumentos de financiación e intervención del suelo para el desarrollo físico espacial</t>
  </si>
  <si>
    <t>Programa: 6.1.3</t>
  </si>
  <si>
    <t>Gestión de la información urbanística y catastral</t>
  </si>
  <si>
    <t>Proyecto: 6.1.3.1</t>
  </si>
  <si>
    <t>Metodología para el seguimiento de las transformaciones territoriales</t>
  </si>
  <si>
    <t>Proyecto: 6.1.3.2</t>
  </si>
  <si>
    <t>Gestión para la Información catastral</t>
  </si>
  <si>
    <t>Proyecto: 6.1.3.3</t>
  </si>
  <si>
    <t>Gestión para el control urbanístico</t>
  </si>
  <si>
    <t>Programa: 6.1.4</t>
  </si>
  <si>
    <t>Fortalecimiento estratégico para el desarrollo regional</t>
  </si>
  <si>
    <t>Proyecto: 6.1.4.1</t>
  </si>
  <si>
    <t>Definición de instrumentos para la gestión articulada del territorio</t>
  </si>
  <si>
    <t>Proyecto: 6.1.4.2</t>
  </si>
  <si>
    <t>Desarrollo de capacidades y fortalecimiento institucional regional</t>
  </si>
  <si>
    <t>Reto: 6.2</t>
  </si>
  <si>
    <t>Proyectos Integrales para Medellín</t>
  </si>
  <si>
    <t>Programa: 6.2.1</t>
  </si>
  <si>
    <t>Gestión de los instrumentos de planificación, adoptados de segundo y tercer nivel del POT</t>
  </si>
  <si>
    <t>Proyecto: 6.2.1.1</t>
  </si>
  <si>
    <t>Gestión y acompañamiento de operaciones urbanas en Macroproyectos</t>
  </si>
  <si>
    <t>Proyecto: 6.2.1.2</t>
  </si>
  <si>
    <t>Protección a moradores y actividades económicas y productivas</t>
  </si>
  <si>
    <t>Programa: 6.2.2</t>
  </si>
  <si>
    <t>Implementación de proyectos estratégicos</t>
  </si>
  <si>
    <t>Proyecto: 6.2.2.1</t>
  </si>
  <si>
    <t>Estrategia Proyectos Urbanos Integrales</t>
  </si>
  <si>
    <t>Proyecto: 6.2.2.2</t>
  </si>
  <si>
    <t>Intervención en zonas de consolidación</t>
  </si>
  <si>
    <t>Proyecto: 6.2.2.3</t>
  </si>
  <si>
    <t>Parques del Río</t>
  </si>
  <si>
    <t>Proyecto: 6.2.2.4</t>
  </si>
  <si>
    <t>Plan parcial de Moravia</t>
  </si>
  <si>
    <t>Reto: 6.3</t>
  </si>
  <si>
    <t>Medellín gestiona su paisaje y patrimonio</t>
  </si>
  <si>
    <t>Programa: 6.3.1</t>
  </si>
  <si>
    <t>Espacio público para la convivencia ciudadana</t>
  </si>
  <si>
    <t>Proyecto: 6.3.1.1</t>
  </si>
  <si>
    <t>Cinturón verde metropolitano</t>
  </si>
  <si>
    <t>Proyecto: 6.3.1.2</t>
  </si>
  <si>
    <t>Parques para vos</t>
  </si>
  <si>
    <t>Proyecto: 6.3.1.3</t>
  </si>
  <si>
    <t>Construcción, adecuación y mantenimiento de escenarios deportivos y recreativos</t>
  </si>
  <si>
    <t>Proyecto: 6.3.1.4</t>
  </si>
  <si>
    <t>Distrito D</t>
  </si>
  <si>
    <t>Programa: 6.3.2</t>
  </si>
  <si>
    <t>Recuperemos nuestro patrimonio y paisaje</t>
  </si>
  <si>
    <t>Proyecto: 6.3.2.1</t>
  </si>
  <si>
    <t>Gestión del aprovechamiento económico del espacio público</t>
  </si>
  <si>
    <t>Proyecto: 6.3.2.2</t>
  </si>
  <si>
    <t>Revitalización estratégica y económica de corredores y patrimonio</t>
  </si>
  <si>
    <t>Proyecto: 6.3.2.3</t>
  </si>
  <si>
    <t>Gestión de la publicidad</t>
  </si>
  <si>
    <t>Proyecto: 6.3.2.4</t>
  </si>
  <si>
    <t>Paisajismo y silvicultura de espacios públicos verdes</t>
  </si>
  <si>
    <t>Programa: 6.3.3</t>
  </si>
  <si>
    <t>Generando Valor Inmobiliario</t>
  </si>
  <si>
    <t>Proyecto: 6.3.3.1</t>
  </si>
  <si>
    <t>Gestión económica de los bienes inmuebles</t>
  </si>
  <si>
    <t>Proyecto: 6.3.3.2</t>
  </si>
  <si>
    <t>Estrategias Inmobiliarias para el desarrollo</t>
  </si>
  <si>
    <t>Reto: 6.4</t>
  </si>
  <si>
    <t>Medellín vuelve a su Centro</t>
  </si>
  <si>
    <t>Programa: 6.4.1</t>
  </si>
  <si>
    <t>Articulación entre planes para la recuperación integral del Centro</t>
  </si>
  <si>
    <t>Proyecto: 6.4.1.1</t>
  </si>
  <si>
    <t>Plan Maestro del Centro</t>
  </si>
  <si>
    <t>Proyecto: 6.4.1.2</t>
  </si>
  <si>
    <t>Plan cultural del Centro</t>
  </si>
  <si>
    <t>Programa: 6.4.2</t>
  </si>
  <si>
    <t>Conectividad y nueva movilidad</t>
  </si>
  <si>
    <t>Proyecto: 6.4.2.1</t>
  </si>
  <si>
    <t>Intervenciones físicas y ambientales en corredores del Centro</t>
  </si>
  <si>
    <t>Proyecto: 6.4.2.2</t>
  </si>
  <si>
    <t>Galería Bolívar</t>
  </si>
  <si>
    <t>Proyecto: 6.4.2.3</t>
  </si>
  <si>
    <t>Rutas para vos</t>
  </si>
  <si>
    <t>Programa: 6.4.3</t>
  </si>
  <si>
    <t>Rehabilitación del espacio público y el patrimonio</t>
  </si>
  <si>
    <t>Proyecto: 6.4.3.1</t>
  </si>
  <si>
    <t>Plan Especial de Manejo y Protección del barrio Prado</t>
  </si>
  <si>
    <t>Proyecto: 6.4.3.2</t>
  </si>
  <si>
    <t>Plan Especial de Manejo y Protección de San Antonio</t>
  </si>
  <si>
    <t>Proyecto: 6.4.3.3</t>
  </si>
  <si>
    <t>Consolidación Junín</t>
  </si>
  <si>
    <t>Proyecto: 6.4.3.4</t>
  </si>
  <si>
    <t>Recuperación de andenes, calzadas y espacio público</t>
  </si>
  <si>
    <t>Proyecto: 6.4.3.5</t>
  </si>
  <si>
    <t>Remodelación y mantenimiento de parques en el Centro</t>
  </si>
  <si>
    <t>Proyecto: 6.4.3.6</t>
  </si>
  <si>
    <t>Mejoramiento del paisaje natural y cualificación ambiental</t>
  </si>
  <si>
    <t>Programa: 6.4.4</t>
  </si>
  <si>
    <t>Presencia institucional y gobernabilidad</t>
  </si>
  <si>
    <t>Proyecto: 6.4.4.1</t>
  </si>
  <si>
    <t>Fortalecimiento de la seguridad y la gobernabilidad en el Centro</t>
  </si>
  <si>
    <t>Proyecto: 6.4.4.2</t>
  </si>
  <si>
    <t>Re-habitación del Centro</t>
  </si>
  <si>
    <t>Proyecto: 6.4.4.3</t>
  </si>
  <si>
    <t>Todos podemos conocer y volver al Centro</t>
  </si>
  <si>
    <t>Proyecto: 6.4.4.4</t>
  </si>
  <si>
    <t>Eventos de ciudad en el Centro</t>
  </si>
  <si>
    <t>Proyecto: 6.4.4.5</t>
  </si>
  <si>
    <t>Unidades productivas para los comerciantes informales</t>
  </si>
  <si>
    <t>Reto: 6.5</t>
  </si>
  <si>
    <t>Hábitat adecuado para Medellín</t>
  </si>
  <si>
    <t>Programa: 6.5.1</t>
  </si>
  <si>
    <t>Fortalecimiento al Sistema Municipal Habitacional</t>
  </si>
  <si>
    <t>Proyecto: 6.5.1.1</t>
  </si>
  <si>
    <t>Creación e implementación del Consejo de Política Habitacional</t>
  </si>
  <si>
    <t>Proyecto: 6.5.1.2</t>
  </si>
  <si>
    <t>Revisión y ajuste del Plan Estratégico Habitacional de Medellín – PEHMED</t>
  </si>
  <si>
    <t>Proyecto: 6.5.1.3</t>
  </si>
  <si>
    <t>Adopción y reglamentación de la política pública de inquilinatos</t>
  </si>
  <si>
    <t>Programa: 6.5.2</t>
  </si>
  <si>
    <t>Reasentamiento integral de población</t>
  </si>
  <si>
    <t>Proyecto: 6.5.2.1</t>
  </si>
  <si>
    <t>Reasentamiento de población con soluciones de vivienda definitiva</t>
  </si>
  <si>
    <t>Proyecto: 6.5.2.2</t>
  </si>
  <si>
    <t>Una solución definitiva para la población en arrendamiento temporal</t>
  </si>
  <si>
    <t>Proyecto: 6.5.2.3</t>
  </si>
  <si>
    <t>Arrendamiento temporal</t>
  </si>
  <si>
    <t>Programa: 6.5.3</t>
  </si>
  <si>
    <t>Gestión de nuevos desarrollos habitacionales de vivienda social</t>
  </si>
  <si>
    <t>Proyecto: 6.5.3.1</t>
  </si>
  <si>
    <t>Vivienda nueva</t>
  </si>
  <si>
    <t>Proyecto: 6.5.3.2</t>
  </si>
  <si>
    <t>Gestión del suelo para vivienda social</t>
  </si>
  <si>
    <t>Proyecto: 6.5.3.3</t>
  </si>
  <si>
    <t>Fomento a la autoconstrucción e iniciativas comunitarias</t>
  </si>
  <si>
    <t>Programa: 6.5.4</t>
  </si>
  <si>
    <t>Mejoramiento integral de barrios</t>
  </si>
  <si>
    <t>Proyecto: 6.5.4.1</t>
  </si>
  <si>
    <t>Mejoramiento de vivienda</t>
  </si>
  <si>
    <t>Proyecto: 6.5.4.2</t>
  </si>
  <si>
    <t>Mejoramiento del entorno barrial</t>
  </si>
  <si>
    <t>Proyecto: 6.5.4.3</t>
  </si>
  <si>
    <t>Titulación de predios</t>
  </si>
  <si>
    <t>Proyecto: 6.5.4.4</t>
  </si>
  <si>
    <t>Reconocimiento de edificaciones</t>
  </si>
  <si>
    <t>Proyecto: 6.5.4.5</t>
  </si>
  <si>
    <t>Saneamiento predial – Gestión para la tenencia segura</t>
  </si>
  <si>
    <t>Proyecto: 6.5.4.6</t>
  </si>
  <si>
    <t>Abastecimiento comunitario de agua</t>
  </si>
  <si>
    <t>Reto: 6.6</t>
  </si>
  <si>
    <t>Medellín reconoce la importancia de su territorio rural</t>
  </si>
  <si>
    <t>Programa: 6.6.1</t>
  </si>
  <si>
    <t>Rescate y difusión de la identidad de los territorios rurales</t>
  </si>
  <si>
    <t>Proyecto: 6.6.1.1</t>
  </si>
  <si>
    <t>Corregimientos en la agenda de eventos de la ciudad</t>
  </si>
  <si>
    <t>Proyecto: 6.6.1.2</t>
  </si>
  <si>
    <t>Reconocimiento y promoción de prácticas campesinas, saberes ancestrales y tradición popular</t>
  </si>
  <si>
    <t>Proyecto: 6.6.1.3</t>
  </si>
  <si>
    <t>Jóvenes rurales</t>
  </si>
  <si>
    <t>Programa: 6.6.2</t>
  </si>
  <si>
    <t>Desarrollo integral de los territorios rurales</t>
  </si>
  <si>
    <t>Proyecto: 6.6.2.1</t>
  </si>
  <si>
    <t>Construcción y apropiación de equipamientos estratégicos comunitarios</t>
  </si>
  <si>
    <t>Proyecto: 6.6.2.2</t>
  </si>
  <si>
    <t>Saneamiento básico y agua potable en los corregimientos</t>
  </si>
  <si>
    <t>Proyecto: 6.6.2.3</t>
  </si>
  <si>
    <t>Mi corregimiento limpio y sostenible</t>
  </si>
  <si>
    <t>Proyecto: 6.6.2.4</t>
  </si>
  <si>
    <t>Asignación y revisión de la nomenclatura en los corregimientos</t>
  </si>
  <si>
    <t>Proyecto: 6.6.2.5</t>
  </si>
  <si>
    <t>Fortalecer la presencia institucional en seguridad en los territorios rurales</t>
  </si>
  <si>
    <t>Proyecto: 6.6.2.6</t>
  </si>
  <si>
    <t>Proyectos de infraestructura para la movilidad de los corregimientos</t>
  </si>
  <si>
    <t>Programa: 6.6.3</t>
  </si>
  <si>
    <t>Desarrollo empresarial rural</t>
  </si>
  <si>
    <t>Proyecto: 6.6.3.1</t>
  </si>
  <si>
    <t>Implementar la Política Pública de Desarrollo Rural</t>
  </si>
  <si>
    <t>Proyecto: 6.6.3.2</t>
  </si>
  <si>
    <t>Fortalecer y realizar los mercados campesinos</t>
  </si>
  <si>
    <t>Proyecto: 6.6.3.3</t>
  </si>
  <si>
    <t>Creación y fomento de empresas rurales</t>
  </si>
  <si>
    <t>Proyecto: 6.6.3.4</t>
  </si>
  <si>
    <t>Comercio local</t>
  </si>
  <si>
    <t>Proyecto: 6.6.3.5</t>
  </si>
  <si>
    <t>Turismo rural comunitario</t>
  </si>
  <si>
    <t>Dimension: 7</t>
  </si>
  <si>
    <t>Para proteger entre todos el medio ambiente</t>
  </si>
  <si>
    <t>Reto: 7.1</t>
  </si>
  <si>
    <t>Medellín ciudad verde y sostenible</t>
  </si>
  <si>
    <t>Programa: 7.1.1</t>
  </si>
  <si>
    <t>Gestión de la Infraestructura Verde: generación y mantenimiento de espacios verdes y conectores ecológicos</t>
  </si>
  <si>
    <t>Proyecto: 7.1.1.1</t>
  </si>
  <si>
    <t>Ecoparques en quebradas de ciudad</t>
  </si>
  <si>
    <t>Proyecto: 7.1.1.2</t>
  </si>
  <si>
    <t>Conectividad ecológica de corredores verdes</t>
  </si>
  <si>
    <t>Proyecto: 7.1.1.3</t>
  </si>
  <si>
    <t>Planeación y diseño del componente verde de la ciudad</t>
  </si>
  <si>
    <t>Proyecto: 7.1.1.4</t>
  </si>
  <si>
    <t>Implementación de zonas verdes alternativas</t>
  </si>
  <si>
    <t>Proyecto: 7.1.1.5</t>
  </si>
  <si>
    <t>Estrategia de conservación y mantenimiento de espacios verdes de la ciudad</t>
  </si>
  <si>
    <t>Programa: 7.1.2</t>
  </si>
  <si>
    <t>Estructura ecológica y sus servicios ecosistémicos</t>
  </si>
  <si>
    <t>Proyecto: 7.1.2.1</t>
  </si>
  <si>
    <t>Restauración y aumento de la cobertura boscosa en la zona rural de Medellín</t>
  </si>
  <si>
    <t>Proyecto: 7.1.2.2</t>
  </si>
  <si>
    <t>Gestión para la protección del recurso hídrico</t>
  </si>
  <si>
    <t>Proyecto: 7.1.2.3</t>
  </si>
  <si>
    <t>Gestión de áreas protegidas y áreas estratégicas para la sostenibilidad ambiental</t>
  </si>
  <si>
    <t>Proyecto: 7.1.2.4</t>
  </si>
  <si>
    <t>Conocimiento, valoración y gestión de la biodiversidad y los servicios ecosistémicos</t>
  </si>
  <si>
    <t>Programa: 7.1.3</t>
  </si>
  <si>
    <t>Nuestro río y sus quebradas</t>
  </si>
  <si>
    <t>Proyecto: 7.1.3.1</t>
  </si>
  <si>
    <t>Nuestro Río</t>
  </si>
  <si>
    <t>Proyecto: 7.1.3.2</t>
  </si>
  <si>
    <t>Intervenciones y mantenimiento de cauces de quebradas</t>
  </si>
  <si>
    <t>Proyecto: 7.1.3.3</t>
  </si>
  <si>
    <t>Plan padrino de quebradas y zonas verdes</t>
  </si>
  <si>
    <t>Programa: 7.1.4</t>
  </si>
  <si>
    <t>Gestión Integral de Residuos Sólidos</t>
  </si>
  <si>
    <t>Proyecto: 7.1.4.1</t>
  </si>
  <si>
    <t>Implementación, seguimiento, revisión y actualización del Plan de Gestión Integral de Residuos Sólidos -PGIRS- para el cuidado de los recursos naturales</t>
  </si>
  <si>
    <t>Proyecto: 7.1.4.2</t>
  </si>
  <si>
    <t>Ubicación de sitios para la gestión integral de los residuos sólidos</t>
  </si>
  <si>
    <t>Proyecto: 7.1.4.3</t>
  </si>
  <si>
    <t>Optimización de estrategias para la gestión de residuos sólidos</t>
  </si>
  <si>
    <t>Proyecto: 7.1.4.4</t>
  </si>
  <si>
    <t>Medellín Intercambio Verde</t>
  </si>
  <si>
    <t>Proyecto: 7.1.4.5</t>
  </si>
  <si>
    <t>Recicladores: empresarios del aprovechamiento del material reciclable</t>
  </si>
  <si>
    <t>Programa: 7.1.5</t>
  </si>
  <si>
    <t>Protección animal</t>
  </si>
  <si>
    <t>Proyecto: 7.1.5.1</t>
  </si>
  <si>
    <t>Fortalecer MICHIP</t>
  </si>
  <si>
    <t>Proyecto: 7.1.5.2</t>
  </si>
  <si>
    <t>Promoción del bienestar animal y puntos para la adopción</t>
  </si>
  <si>
    <t>Proyecto: 7.1.5.3</t>
  </si>
  <si>
    <t>Los animales cuentan con vos</t>
  </si>
  <si>
    <t>Programa: 7.1.6</t>
  </si>
  <si>
    <t>Sistema de Gestión Ambiental Integral y cambio climático</t>
  </si>
  <si>
    <t>Proyecto: 7.1.6.1</t>
  </si>
  <si>
    <t>Estructura para la Gestión Ambiental Integral de Medellín</t>
  </si>
  <si>
    <t>Proyecto: 7.1.6.2</t>
  </si>
  <si>
    <t>Habilitación Ambiental del Morro de Basuras de Moravia</t>
  </si>
  <si>
    <t>Proyecto: 7.1.6.3</t>
  </si>
  <si>
    <t>Intervenciones sociales y ambientales integrales</t>
  </si>
  <si>
    <t>Proyecto: 7.1.6.4</t>
  </si>
  <si>
    <t>Plan de mitigación y adaptación al cambio climático</t>
  </si>
  <si>
    <t>Proyecto: 7.1.6.5</t>
  </si>
  <si>
    <t>Acciones de mitigación y adaptación al cambio climático</t>
  </si>
  <si>
    <t>Programa: 7.1.7</t>
  </si>
  <si>
    <t>Salud Ambiental</t>
  </si>
  <si>
    <t>Proyecto: 7.1.7.1</t>
  </si>
  <si>
    <t>Establecimientos y servicios sanos, seguros y saludables</t>
  </si>
  <si>
    <t>Proyecto: 7.1.7.2</t>
  </si>
  <si>
    <t>Gestión integral para la prevención y control de enfermedades transmitidas por vectores y zoonosis</t>
  </si>
  <si>
    <t>Proyecto: 7.1.7.3</t>
  </si>
  <si>
    <t>Gestión integral de riesgos sanitarios del ambiente</t>
  </si>
  <si>
    <t>Reto: 7.2</t>
  </si>
  <si>
    <t>Medellín con acceso de calidad a los Servicios Públicos</t>
  </si>
  <si>
    <t>Programa: 7.2.1</t>
  </si>
  <si>
    <t>Acceso de calidad al acueducto y al alcantarillado</t>
  </si>
  <si>
    <t>Proyecto: 7.2.1.1</t>
  </si>
  <si>
    <t>Mínimo vital de agua potable</t>
  </si>
  <si>
    <t>Proyecto: 7.2.1.2</t>
  </si>
  <si>
    <t>Fondo de solidaridad y redistribución de Ingresos</t>
  </si>
  <si>
    <t>Proyecto: 7.2.1.3</t>
  </si>
  <si>
    <t>Agua potable y saneamiento básico (subsanación de déficit)</t>
  </si>
  <si>
    <t>Programa: 7.2.2</t>
  </si>
  <si>
    <t>Gestión integral de los servicios públicos</t>
  </si>
  <si>
    <t>Proyecto: 7.2.2.1</t>
  </si>
  <si>
    <t>Pedagogía ciudadana en servicios públicos</t>
  </si>
  <si>
    <t>Proyecto: 7.2.2.2</t>
  </si>
  <si>
    <t>Formulación e implementación de políticas para los servicios públicos</t>
  </si>
  <si>
    <t>Proyecto: 7.2.2.3</t>
  </si>
  <si>
    <t>Mínimo vital de energía</t>
  </si>
  <si>
    <t>Proyecto: 7.2.2.4</t>
  </si>
  <si>
    <t>Alumbrado público e iluminación para la seguridad y el disfrute de los espacios públicos</t>
  </si>
  <si>
    <t>Reto: 7.3</t>
  </si>
  <si>
    <t>Medellín gestiona el riesgo</t>
  </si>
  <si>
    <t>Programa: 7.3.1</t>
  </si>
  <si>
    <t>Conocimiento del riesgo</t>
  </si>
  <si>
    <t>Proyecto: 7.3.1.1</t>
  </si>
  <si>
    <t>Formación y capacitación en gestión del riesgo</t>
  </si>
  <si>
    <t>Proyecto: 7.3.1.2</t>
  </si>
  <si>
    <t>Fortalecimiento de SIATA e innovación para la gestión del riesgo</t>
  </si>
  <si>
    <t>Proyecto: 7.3.1.3</t>
  </si>
  <si>
    <t>Divulgación del Plan Municipal de Gestión del Riesgo</t>
  </si>
  <si>
    <t>Proyecto: 7.3.1.4</t>
  </si>
  <si>
    <t>Estudios en áreas o zonas con situaciones de riesgo</t>
  </si>
  <si>
    <t>Programa: 7.3.2</t>
  </si>
  <si>
    <t>Reducción y mitigación del riesgo</t>
  </si>
  <si>
    <t>Proyecto: 7.3.2.1</t>
  </si>
  <si>
    <t>Fortalecimiento de instancias sociales del DAGRD</t>
  </si>
  <si>
    <t>Proyecto: 7.3.2.2</t>
  </si>
  <si>
    <t>Intervención en zonas de riesgo</t>
  </si>
  <si>
    <t>Proyecto: 7.3.2.3</t>
  </si>
  <si>
    <t>Construcción de la política para la gestión del riesgo de desastres</t>
  </si>
  <si>
    <t>Proyecto: 7.3.2.4</t>
  </si>
  <si>
    <t>Aseguramiento y transferencia del riesgo</t>
  </si>
  <si>
    <t>Proyecto: 7.3.2.5</t>
  </si>
  <si>
    <t>Realización del inventario municipal de asentamientos humanos localizados en zonas de alto riesgo no mitigable</t>
  </si>
  <si>
    <t>Programa: 7.3.3</t>
  </si>
  <si>
    <t>Manejo eficaz de desastres</t>
  </si>
  <si>
    <t>Proyecto: 7.3.3.1</t>
  </si>
  <si>
    <t>Gestión integral para el manejo de emergencias sociales y desastres</t>
  </si>
  <si>
    <t>Proyecto: 7.3.3.2</t>
  </si>
  <si>
    <t>Atención de emergencias sociales, naturales y antrópicas</t>
  </si>
  <si>
    <t>Proyecto: 7.3.3.3</t>
  </si>
  <si>
    <t>Fortalecimiento del cuerpo oficial de bomberos</t>
  </si>
  <si>
    <t>Proyecto: 8.1.1.1</t>
  </si>
  <si>
    <t>Proyecto: 8.1.1.2</t>
  </si>
  <si>
    <t>Transferencias al Área Metropolitana</t>
  </si>
  <si>
    <t>Proyecto: 8.1.1.3</t>
  </si>
  <si>
    <t>Acuerdo de Pago Metro</t>
  </si>
  <si>
    <t>TOTAL</t>
  </si>
  <si>
    <t>MUJERES 1 Y 2</t>
  </si>
  <si>
    <t>VIOLENCIAS SEXUALES</t>
  </si>
  <si>
    <t>FAMILIA</t>
  </si>
  <si>
    <t>NIÑEZ</t>
  </si>
  <si>
    <t>JUVENTUD</t>
  </si>
  <si>
    <t>HAB CALLE</t>
  </si>
  <si>
    <t>Mujeres 2</t>
  </si>
  <si>
    <r>
      <t>Centro Democrático</t>
    </r>
    <r>
      <rPr>
        <sz val="10.5"/>
        <color rgb="FF393939"/>
        <rFont val="Times New Roman"/>
        <family val="1"/>
      </rPr>
      <t> </t>
    </r>
  </si>
  <si>
    <t>María Paulina Aguinaga Lezcano</t>
  </si>
  <si>
    <t>Jaime Alberto Mejía Alvarán</t>
  </si>
  <si>
    <t>Nataly Vélez Lopera</t>
  </si>
  <si>
    <t>Simón Molina Gómez</t>
  </si>
  <si>
    <t>Héctor Francisco Preciado</t>
  </si>
  <si>
    <t>Liberal</t>
  </si>
  <si>
    <t xml:space="preserve">Fabio Humberto Rivera Rivera </t>
  </si>
  <si>
    <t>Aura Marley Arcila Giraldo</t>
  </si>
  <si>
    <t>Bernardo Alejandro Guerra Hoyos</t>
  </si>
  <si>
    <r>
      <t>Conservador</t>
    </r>
    <r>
      <rPr>
        <sz val="10.5"/>
        <color rgb="FF393939"/>
        <rFont val="Times New Roman"/>
        <family val="1"/>
      </rPr>
      <t xml:space="preserve"> </t>
    </r>
  </si>
  <si>
    <t>Álvaro Múnera Builes</t>
  </si>
  <si>
    <t>Carlos Alberto Zuluaga Díaz</t>
  </si>
  <si>
    <t>John Jaime Moncada Ospina</t>
  </si>
  <si>
    <t>La U</t>
  </si>
  <si>
    <t>Jesús Aníbal Echeverri Jiménez</t>
  </si>
  <si>
    <t>Manuel Alejandro Moreno Zapata</t>
  </si>
  <si>
    <t>Ramón Emilio Acevedo Carmona</t>
  </si>
  <si>
    <t>Cambio Radical</t>
  </si>
  <si>
    <t>Rober Bohórquez Álvarez</t>
  </si>
  <si>
    <t>Ricardo León Yepes Pérez</t>
  </si>
  <si>
    <t>Creemos</t>
  </si>
  <si>
    <t>Daniel Carvalho Mejía</t>
  </si>
  <si>
    <t xml:space="preserve">Daniela Maturana Agudelo </t>
  </si>
  <si>
    <t>Alianza Verde</t>
  </si>
  <si>
    <t>Jaime Roberto Cuartas Ochoa</t>
  </si>
  <si>
    <t>Polo Democrático</t>
  </si>
  <si>
    <t>Luz María Múnera 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</si>
</sst>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quot;$&quot;#,##0"/>
    <numFmt numFmtId="167" formatCode="_(* #,##0_);_(* \(#,##0\);_(* &quot;-&quot;??_);_(@_)"/>
  </numFmts>
  <fonts count="66">
    <font>
      <sz val="11"/>
      <color theme="1"/>
      <name val="Calibri"/>
      <family val="2"/>
      <scheme val="minor"/>
    </font>
    <font>
      <b/>
      <sz val="10"/>
      <color rgb="FF002060"/>
      <name val="Calibri Light"/>
      <family val="2"/>
    </font>
    <font>
      <sz val="10"/>
      <color rgb="FF002060"/>
      <name val="Calibri Light"/>
      <family val="2"/>
    </font>
    <font>
      <b/>
      <sz val="11"/>
      <color theme="1"/>
      <name val="Calibri"/>
      <family val="2"/>
      <scheme val="minor"/>
    </font>
    <font>
      <b/>
      <sz val="12"/>
      <name val="Calibri"/>
      <family val="2"/>
      <scheme val="minor"/>
    </font>
    <font>
      <b/>
      <sz val="16"/>
      <color rgb="FF009BDB"/>
      <name val="Calibri"/>
      <family val="2"/>
      <scheme val="minor"/>
    </font>
    <font>
      <b/>
      <sz val="14"/>
      <color rgb="FF795597"/>
      <name val="Calibri"/>
      <family val="2"/>
      <scheme val="minor"/>
    </font>
    <font>
      <b/>
      <sz val="12"/>
      <color rgb="FFAE007E"/>
      <name val="Calibri"/>
      <family val="2"/>
      <scheme val="minor"/>
    </font>
    <font>
      <sz val="10"/>
      <color indexed="8"/>
      <name val="Arial"/>
      <family val="2"/>
    </font>
    <font>
      <b/>
      <sz val="11"/>
      <color theme="2" tint="-9.9978637043366805E-2"/>
      <name val="Calibri"/>
      <family val="2"/>
    </font>
    <font>
      <b/>
      <sz val="11"/>
      <color indexed="8"/>
      <name val="Calibri"/>
      <family val="2"/>
    </font>
    <font>
      <b/>
      <sz val="12"/>
      <color rgb="FF74ABCE"/>
      <name val="Calibri"/>
      <family val="2"/>
      <scheme val="minor"/>
    </font>
    <font>
      <b/>
      <sz val="11"/>
      <color theme="1"/>
      <name val="Calibri"/>
      <family val="2"/>
    </font>
    <font>
      <sz val="10"/>
      <name val="Calibri Light"/>
      <family val="2"/>
    </font>
    <font>
      <b/>
      <sz val="10"/>
      <color theme="0"/>
      <name val="Calibri Light"/>
      <family val="2"/>
    </font>
    <font>
      <b/>
      <sz val="9"/>
      <color theme="0"/>
      <name val="Calibri Light"/>
      <family val="2"/>
    </font>
    <font>
      <b/>
      <sz val="10.5"/>
      <color rgb="FF393939"/>
      <name val="Times New Roman"/>
      <family val="1"/>
    </font>
    <font>
      <sz val="10.5"/>
      <color rgb="FF393939"/>
      <name val="Times New Roman"/>
      <family val="1"/>
    </font>
    <font>
      <b/>
      <sz val="9"/>
      <color indexed="81"/>
      <name val="Tahoma"/>
      <family val="2"/>
    </font>
    <font>
      <sz val="9"/>
      <color indexed="81"/>
      <name val="Tahoma"/>
      <family val="2"/>
    </font>
    <font>
      <b/>
      <sz val="10"/>
      <name val="Calibri Light"/>
      <family val="2"/>
    </font>
    <font>
      <sz val="9"/>
      <color theme="1"/>
      <name val="Calibri"/>
      <family val="2"/>
      <scheme val="minor"/>
    </font>
    <font>
      <b/>
      <sz val="12"/>
      <color theme="0"/>
      <name val="Calibri"/>
      <family val="2"/>
      <scheme val="minor"/>
    </font>
    <font>
      <b/>
      <sz val="18"/>
      <color theme="1"/>
      <name val="Calibri"/>
      <family val="2"/>
      <scheme val="minor"/>
    </font>
    <font>
      <b/>
      <sz val="10"/>
      <color theme="0"/>
      <name val="Calibri"/>
      <family val="2"/>
      <scheme val="minor"/>
    </font>
    <font>
      <sz val="11"/>
      <color theme="1"/>
      <name val="Calibri"/>
      <family val="2"/>
      <scheme val="minor"/>
    </font>
    <font>
      <b/>
      <sz val="9"/>
      <name val="Calibri"/>
      <family val="2"/>
      <scheme val="minor"/>
    </font>
    <font>
      <sz val="9"/>
      <name val="Calibri"/>
      <family val="2"/>
      <scheme val="minor"/>
    </font>
    <font>
      <sz val="8"/>
      <name val="Calibri"/>
      <family val="2"/>
      <scheme val="minor"/>
    </font>
    <font>
      <sz val="10"/>
      <name val="Arial"/>
      <family val="2"/>
    </font>
    <font>
      <sz val="12"/>
      <color theme="1"/>
      <name val="Calibri"/>
      <family val="2"/>
      <scheme val="minor"/>
    </font>
    <font>
      <sz val="8"/>
      <color theme="1"/>
      <name val="Calibri"/>
      <family val="2"/>
      <scheme val="minor"/>
    </font>
    <font>
      <sz val="10"/>
      <name val="Calibri"/>
      <family val="2"/>
      <scheme val="minor"/>
    </font>
    <font>
      <b/>
      <sz val="11"/>
      <color theme="0" tint="-4.9989318521683403E-2"/>
      <name val="Calibri"/>
      <family val="2"/>
      <scheme val="minor"/>
    </font>
    <font>
      <b/>
      <sz val="11"/>
      <color theme="1" tint="0.34998626667073579"/>
      <name val="Calibri"/>
      <family val="2"/>
      <scheme val="minor"/>
    </font>
    <font>
      <b/>
      <sz val="10"/>
      <name val="Calibri"/>
      <family val="2"/>
      <scheme val="minor"/>
    </font>
    <font>
      <b/>
      <sz val="13"/>
      <color theme="1" tint="0.34998626667073579"/>
      <name val="Calibri"/>
      <family val="2"/>
      <scheme val="minor"/>
    </font>
    <font>
      <sz val="11"/>
      <color theme="1"/>
      <name val="Gill Sans Infant MT"/>
      <family val="2"/>
    </font>
    <font>
      <sz val="9"/>
      <color theme="0"/>
      <name val="Calibri"/>
      <family val="2"/>
      <scheme val="minor"/>
    </font>
    <font>
      <sz val="10"/>
      <color theme="0"/>
      <name val="Calibri"/>
      <family val="2"/>
      <scheme val="minor"/>
    </font>
    <font>
      <b/>
      <sz val="10"/>
      <color theme="1"/>
      <name val="Calibri Light"/>
      <family val="2"/>
    </font>
    <font>
      <sz val="10"/>
      <color theme="1"/>
      <name val="Calibri Light"/>
      <family val="2"/>
    </font>
    <font>
      <sz val="10"/>
      <color theme="1"/>
      <name val="Calibri"/>
      <family val="2"/>
      <scheme val="minor"/>
    </font>
    <font>
      <sz val="10"/>
      <color rgb="FF000000"/>
      <name val="Calibri"/>
      <family val="2"/>
      <scheme val="minor"/>
    </font>
    <font>
      <b/>
      <sz val="11"/>
      <color rgb="FFFF0000"/>
      <name val="Calibri"/>
      <family val="2"/>
      <scheme val="minor"/>
    </font>
    <font>
      <sz val="9"/>
      <color theme="1"/>
      <name val="Calibri Light"/>
      <family val="2"/>
    </font>
    <font>
      <b/>
      <sz val="10"/>
      <color theme="1"/>
      <name val="Calibri"/>
      <family val="2"/>
      <scheme val="minor"/>
    </font>
    <font>
      <b/>
      <sz val="14"/>
      <color theme="0"/>
      <name val="Arial"/>
      <family val="2"/>
    </font>
    <font>
      <sz val="11"/>
      <color theme="1"/>
      <name val="Arial"/>
      <family val="2"/>
    </font>
    <font>
      <b/>
      <sz val="10"/>
      <color theme="0"/>
      <name val="Arial"/>
      <family val="2"/>
    </font>
    <font>
      <sz val="10"/>
      <color theme="1"/>
      <name val="Arial"/>
      <family val="2"/>
    </font>
    <font>
      <sz val="7"/>
      <name val="Arial"/>
      <family val="2"/>
    </font>
    <font>
      <strike/>
      <sz val="7"/>
      <name val="Arial"/>
      <family val="2"/>
    </font>
    <font>
      <b/>
      <sz val="7"/>
      <name val="Arial"/>
      <family val="2"/>
    </font>
    <font>
      <b/>
      <sz val="10"/>
      <name val="Arial"/>
      <family val="2"/>
    </font>
    <font>
      <b/>
      <sz val="9"/>
      <name val="Arial"/>
      <family val="2"/>
    </font>
    <font>
      <sz val="9"/>
      <name val="Arial"/>
      <family val="2"/>
    </font>
    <font>
      <sz val="9"/>
      <color theme="1"/>
      <name val="Arial"/>
      <family val="2"/>
    </font>
    <font>
      <b/>
      <u/>
      <sz val="9"/>
      <name val="Arial"/>
      <family val="2"/>
    </font>
    <font>
      <b/>
      <sz val="10"/>
      <color theme="1"/>
      <name val="Arial"/>
      <family val="2"/>
    </font>
    <font>
      <u/>
      <sz val="10"/>
      <color theme="1"/>
      <name val="Calibri"/>
      <family val="2"/>
      <scheme val="minor"/>
    </font>
    <font>
      <u/>
      <sz val="10"/>
      <color rgb="FF000000"/>
      <name val="Calibri"/>
      <family val="2"/>
      <scheme val="minor"/>
    </font>
    <font>
      <b/>
      <sz val="11"/>
      <color rgb="FFFF0000"/>
      <name val="Calibri"/>
      <family val="2"/>
    </font>
    <font>
      <b/>
      <sz val="9"/>
      <color rgb="FFFF0000"/>
      <name val="Calibri"/>
      <family val="2"/>
      <scheme val="minor"/>
    </font>
    <font>
      <b/>
      <sz val="9"/>
      <color theme="1"/>
      <name val="Calibri"/>
      <family val="2"/>
      <scheme val="minor"/>
    </font>
    <font>
      <sz val="9"/>
      <color rgb="FFFF0000"/>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rgb="FF74AB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rgb="FFFFC000"/>
        <bgColor indexed="64"/>
      </patternFill>
    </fill>
    <fill>
      <patternFill patternType="solid">
        <fgColor theme="2"/>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8" fillId="0" borderId="0"/>
    <xf numFmtId="165" fontId="25" fillId="0" borderId="0" applyFont="0" applyFill="0" applyBorder="0" applyAlignment="0" applyProtection="0"/>
    <xf numFmtId="0" fontId="29" fillId="0" borderId="0"/>
    <xf numFmtId="165" fontId="30" fillId="0" borderId="0" applyFont="0" applyFill="0" applyBorder="0" applyAlignment="0" applyProtection="0"/>
    <xf numFmtId="0" fontId="29" fillId="0" borderId="0"/>
    <xf numFmtId="164" fontId="25" fillId="0" borderId="0" applyFont="0" applyFill="0" applyBorder="0" applyAlignment="0" applyProtection="0"/>
    <xf numFmtId="164" fontId="25" fillId="0" borderId="0" applyFont="0" applyFill="0" applyBorder="0" applyAlignment="0" applyProtection="0"/>
    <xf numFmtId="0" fontId="37" fillId="0" borderId="0"/>
    <xf numFmtId="0" fontId="25" fillId="0" borderId="0"/>
  </cellStyleXfs>
  <cellXfs count="274">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horizontal="left"/>
    </xf>
    <xf numFmtId="0" fontId="3" fillId="0" borderId="0" xfId="0" applyFont="1"/>
    <xf numFmtId="0" fontId="0" fillId="0" borderId="0" xfId="0"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166" fontId="5" fillId="0" borderId="3" xfId="0" applyNumberFormat="1"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166" fontId="6" fillId="0" borderId="3" xfId="0" applyNumberFormat="1"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166" fontId="7" fillId="0" borderId="3" xfId="0" applyNumberFormat="1"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166" fontId="3" fillId="0" borderId="3" xfId="0" applyNumberFormat="1" applyFont="1" applyBorder="1" applyAlignment="1">
      <alignment vertical="center"/>
    </xf>
    <xf numFmtId="166" fontId="3" fillId="4" borderId="3" xfId="0" applyNumberFormat="1" applyFont="1" applyFill="1" applyBorder="1" applyAlignment="1">
      <alignment vertical="center"/>
    </xf>
    <xf numFmtId="0" fontId="9" fillId="5" borderId="3" xfId="1" applyFont="1" applyFill="1" applyBorder="1" applyAlignment="1">
      <alignment wrapText="1"/>
    </xf>
    <xf numFmtId="0" fontId="10" fillId="5" borderId="3" xfId="1" applyFont="1" applyFill="1" applyBorder="1" applyAlignment="1">
      <alignment wrapText="1"/>
    </xf>
    <xf numFmtId="0" fontId="9" fillId="5" borderId="4" xfId="1" applyFont="1" applyFill="1" applyBorder="1" applyAlignment="1">
      <alignment wrapText="1"/>
    </xf>
    <xf numFmtId="0" fontId="10" fillId="5" borderId="4" xfId="1" applyFont="1" applyFill="1" applyBorder="1" applyAlignment="1">
      <alignment wrapText="1"/>
    </xf>
    <xf numFmtId="166" fontId="11" fillId="3" borderId="3" xfId="0" applyNumberFormat="1" applyFont="1" applyFill="1" applyBorder="1" applyAlignment="1">
      <alignment horizontal="right" vertical="center"/>
    </xf>
    <xf numFmtId="166" fontId="4" fillId="3" borderId="3" xfId="0" applyNumberFormat="1" applyFont="1" applyFill="1" applyBorder="1" applyAlignment="1">
      <alignment horizontal="left" vertical="center" wrapText="1"/>
    </xf>
    <xf numFmtId="166" fontId="4" fillId="3" borderId="3" xfId="0" applyNumberFormat="1" applyFont="1" applyFill="1" applyBorder="1" applyAlignment="1">
      <alignment horizontal="right" vertical="center" wrapText="1"/>
    </xf>
    <xf numFmtId="0" fontId="0" fillId="0" borderId="0" xfId="0" applyAlignment="1">
      <alignment vertical="center" wrapText="1"/>
    </xf>
    <xf numFmtId="166" fontId="0" fillId="0" borderId="0" xfId="0" applyNumberFormat="1" applyAlignment="1">
      <alignment vertical="center"/>
    </xf>
    <xf numFmtId="0" fontId="2" fillId="2"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4" fillId="7" borderId="0" xfId="0" applyFont="1" applyFill="1" applyAlignment="1">
      <alignment horizontal="center" vertical="center" wrapText="1"/>
    </xf>
    <xf numFmtId="0" fontId="15" fillId="7"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6" fillId="0" borderId="8" xfId="0" applyFont="1" applyBorder="1" applyAlignment="1">
      <alignment vertical="center" wrapText="1"/>
    </xf>
    <xf numFmtId="0" fontId="20" fillId="0" borderId="0" xfId="0" applyFont="1" applyAlignment="1">
      <alignment horizontal="center" vertical="center" wrapText="1"/>
    </xf>
    <xf numFmtId="0" fontId="20" fillId="6"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0" borderId="0" xfId="0" applyFont="1" applyAlignment="1">
      <alignment vertical="center" wrapText="1"/>
    </xf>
    <xf numFmtId="0" fontId="13" fillId="6" borderId="0" xfId="0" applyFont="1" applyFill="1" applyAlignment="1">
      <alignment vertical="center" wrapText="1"/>
    </xf>
    <xf numFmtId="0" fontId="13" fillId="6" borderId="0" xfId="0" applyFont="1" applyFill="1" applyAlignment="1">
      <alignment horizontal="left" vertical="center" wrapText="1"/>
    </xf>
    <xf numFmtId="0" fontId="13" fillId="0" borderId="0" xfId="0" applyFont="1" applyAlignment="1">
      <alignment horizontal="center" vertical="center" wrapText="1"/>
    </xf>
    <xf numFmtId="0" fontId="20" fillId="0" borderId="0" xfId="0" applyFont="1" applyAlignment="1">
      <alignment horizontal="left" vertical="center" wrapText="1"/>
    </xf>
    <xf numFmtId="0" fontId="13" fillId="2" borderId="5" xfId="0" applyFont="1" applyFill="1" applyBorder="1" applyAlignment="1">
      <alignment horizontal="center" vertical="center" wrapText="1"/>
    </xf>
    <xf numFmtId="0" fontId="20"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17" fontId="13" fillId="2" borderId="3" xfId="0" applyNumberFormat="1" applyFont="1" applyFill="1" applyBorder="1" applyAlignment="1">
      <alignment horizontal="left" vertical="center" wrapText="1"/>
    </xf>
    <xf numFmtId="0" fontId="13" fillId="2" borderId="3" xfId="0" applyFont="1" applyFill="1" applyBorder="1" applyAlignment="1">
      <alignment horizontal="left" vertical="center" wrapText="1"/>
    </xf>
    <xf numFmtId="17" fontId="13" fillId="2" borderId="3" xfId="0" applyNumberFormat="1" applyFont="1" applyFill="1" applyBorder="1" applyAlignment="1">
      <alignment horizontal="center" vertical="center" wrapText="1"/>
    </xf>
    <xf numFmtId="0" fontId="21" fillId="0" borderId="0" xfId="0" applyFont="1" applyAlignment="1">
      <alignment vertical="center" wrapText="1"/>
    </xf>
    <xf numFmtId="0" fontId="22" fillId="7" borderId="3" xfId="0" applyFont="1" applyFill="1" applyBorder="1" applyAlignment="1">
      <alignment horizontal="center" vertical="center"/>
    </xf>
    <xf numFmtId="0" fontId="22" fillId="7" borderId="3" xfId="0" applyFont="1" applyFill="1" applyBorder="1" applyAlignment="1">
      <alignment horizontal="center" vertical="center" wrapText="1"/>
    </xf>
    <xf numFmtId="166" fontId="22" fillId="7" borderId="3" xfId="0" applyNumberFormat="1" applyFont="1" applyFill="1" applyBorder="1" applyAlignment="1">
      <alignment horizontal="center" vertical="center" wrapText="1"/>
    </xf>
    <xf numFmtId="0" fontId="0" fillId="0" borderId="0" xfId="0" applyAlignment="1">
      <alignment horizontal="center" vertical="center" wrapText="1"/>
    </xf>
    <xf numFmtId="166" fontId="22" fillId="7" borderId="12" xfId="0" applyNumberFormat="1" applyFont="1" applyFill="1" applyBorder="1" applyAlignment="1">
      <alignment horizontal="center" vertical="center"/>
    </xf>
    <xf numFmtId="0" fontId="24" fillId="9" borderId="3" xfId="0" applyFont="1" applyFill="1" applyBorder="1" applyAlignment="1">
      <alignment horizontal="center" vertical="center" wrapText="1"/>
    </xf>
    <xf numFmtId="0" fontId="3" fillId="0" borderId="3" xfId="0" applyFont="1" applyBorder="1" applyAlignment="1">
      <alignment horizontal="center" vertical="center"/>
    </xf>
    <xf numFmtId="0" fontId="27" fillId="0" borderId="3" xfId="0" applyFont="1" applyBorder="1" applyAlignment="1">
      <alignment horizontal="left" vertical="center" wrapText="1"/>
    </xf>
    <xf numFmtId="0" fontId="32" fillId="0" borderId="3" xfId="0" applyFont="1" applyBorder="1" applyAlignment="1">
      <alignment horizontal="center" vertical="center" wrapText="1"/>
    </xf>
    <xf numFmtId="0" fontId="0" fillId="0" borderId="3" xfId="0" applyBorder="1" applyAlignment="1">
      <alignment horizontal="center" vertical="center" wrapText="1"/>
    </xf>
    <xf numFmtId="0" fontId="28" fillId="15" borderId="3" xfId="0" applyFont="1" applyFill="1" applyBorder="1" applyAlignment="1">
      <alignment horizontal="center" vertical="center" wrapText="1"/>
    </xf>
    <xf numFmtId="0" fontId="0" fillId="0" borderId="3" xfId="0" applyBorder="1" applyAlignment="1">
      <alignment vertical="center"/>
    </xf>
    <xf numFmtId="0" fontId="35" fillId="0" borderId="0" xfId="0" applyFont="1" applyAlignment="1">
      <alignment horizontal="center" vertical="center" wrapText="1"/>
    </xf>
    <xf numFmtId="0" fontId="24"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0" fillId="0" borderId="0" xfId="0" applyAlignment="1">
      <alignment horizontal="left" vertical="center" wrapText="1"/>
    </xf>
    <xf numFmtId="0" fontId="32" fillId="0" borderId="3" xfId="0" applyFont="1" applyBorder="1" applyAlignment="1">
      <alignment horizontal="left" vertical="center" wrapText="1"/>
    </xf>
    <xf numFmtId="0" fontId="0" fillId="0" borderId="3" xfId="0" applyBorder="1" applyAlignment="1">
      <alignment horizontal="left" vertical="center" wrapText="1"/>
    </xf>
    <xf numFmtId="0" fontId="27" fillId="15" borderId="4" xfId="0" applyFont="1" applyFill="1" applyBorder="1" applyAlignment="1">
      <alignment horizontal="center" vertical="center" wrapText="1"/>
    </xf>
    <xf numFmtId="0" fontId="41" fillId="15" borderId="3"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42" fillId="0" borderId="3" xfId="0" applyFont="1" applyBorder="1" applyAlignment="1">
      <alignment vertical="center" wrapText="1"/>
    </xf>
    <xf numFmtId="0" fontId="42" fillId="0" borderId="0" xfId="0" applyFont="1" applyAlignment="1">
      <alignment vertical="center" wrapText="1"/>
    </xf>
    <xf numFmtId="0" fontId="43" fillId="0" borderId="3" xfId="0" applyFont="1" applyBorder="1" applyAlignment="1">
      <alignment vertical="center" wrapText="1"/>
    </xf>
    <xf numFmtId="0" fontId="41" fillId="15" borderId="12" xfId="0" applyFont="1" applyFill="1" applyBorder="1" applyAlignment="1">
      <alignment horizontal="center" vertical="center" wrapText="1"/>
    </xf>
    <xf numFmtId="0" fontId="41" fillId="15" borderId="13"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21" fillId="0" borderId="0" xfId="0" applyFont="1" applyAlignment="1">
      <alignment vertical="center"/>
    </xf>
    <xf numFmtId="0" fontId="31" fillId="0" borderId="0" xfId="0" applyFont="1"/>
    <xf numFmtId="0" fontId="41" fillId="4" borderId="3" xfId="0" applyFont="1" applyFill="1" applyBorder="1" applyAlignment="1">
      <alignment horizontal="center" vertical="center" wrapText="1"/>
    </xf>
    <xf numFmtId="0" fontId="48" fillId="0" borderId="0" xfId="0" applyFont="1" applyAlignment="1">
      <alignment vertical="center"/>
    </xf>
    <xf numFmtId="0" fontId="49" fillId="17" borderId="3" xfId="0" applyFont="1" applyFill="1" applyBorder="1" applyAlignment="1">
      <alignment horizontal="center" vertical="center" wrapText="1"/>
    </xf>
    <xf numFmtId="0" fontId="49" fillId="17" borderId="4" xfId="0" applyFont="1" applyFill="1" applyBorder="1" applyAlignment="1">
      <alignment horizontal="center" vertical="center" wrapText="1"/>
    </xf>
    <xf numFmtId="0" fontId="50" fillId="0" borderId="0" xfId="0" applyFont="1" applyAlignment="1">
      <alignment horizontal="center" vertical="center" wrapText="1"/>
    </xf>
    <xf numFmtId="0" fontId="51" fillId="17" borderId="3" xfId="0" applyFont="1" applyFill="1" applyBorder="1" applyAlignment="1">
      <alignment horizontal="center" vertical="center" wrapText="1"/>
    </xf>
    <xf numFmtId="0" fontId="51" fillId="17" borderId="3" xfId="0" applyFont="1" applyFill="1" applyBorder="1" applyAlignment="1">
      <alignment horizontal="left" vertical="center" wrapText="1"/>
    </xf>
    <xf numFmtId="0" fontId="29" fillId="17" borderId="3" xfId="0" applyFont="1" applyFill="1" applyBorder="1" applyAlignment="1">
      <alignment vertical="center" wrapText="1"/>
    </xf>
    <xf numFmtId="0" fontId="54" fillId="18" borderId="3" xfId="0" applyFont="1" applyFill="1" applyBorder="1" applyAlignment="1">
      <alignment horizontal="center" vertical="center" wrapText="1"/>
    </xf>
    <xf numFmtId="0" fontId="54" fillId="18" borderId="3" xfId="0" applyFont="1" applyFill="1" applyBorder="1" applyAlignment="1">
      <alignment horizontal="left" vertical="center" wrapText="1"/>
    </xf>
    <xf numFmtId="0" fontId="27" fillId="0" borderId="3" xfId="0" applyFont="1" applyBorder="1" applyAlignment="1">
      <alignment horizontal="center" vertical="center"/>
    </xf>
    <xf numFmtId="0" fontId="27" fillId="0" borderId="3" xfId="0" applyFont="1" applyBorder="1" applyAlignment="1">
      <alignment horizontal="left" vertical="center"/>
    </xf>
    <xf numFmtId="0" fontId="21" fillId="0" borderId="3" xfId="0" applyFont="1" applyBorder="1" applyAlignment="1">
      <alignment horizontal="left" vertical="center" wrapText="1"/>
    </xf>
    <xf numFmtId="0" fontId="42" fillId="0" borderId="0" xfId="0" applyFont="1" applyAlignment="1">
      <alignment vertical="center"/>
    </xf>
    <xf numFmtId="0" fontId="55" fillId="18" borderId="3" xfId="0" applyFont="1" applyFill="1" applyBorder="1" applyAlignment="1">
      <alignment horizontal="center" vertical="center" wrapText="1"/>
    </xf>
    <xf numFmtId="0" fontId="55" fillId="18" borderId="3" xfId="0" applyFont="1" applyFill="1" applyBorder="1" applyAlignment="1">
      <alignment horizontal="left" vertical="center" wrapText="1"/>
    </xf>
    <xf numFmtId="0" fontId="56" fillId="0" borderId="3" xfId="0" applyFont="1" applyBorder="1" applyAlignment="1">
      <alignment horizontal="left" vertical="center" wrapText="1"/>
    </xf>
    <xf numFmtId="0" fontId="57" fillId="0" borderId="3" xfId="0" applyFont="1" applyBorder="1" applyAlignment="1">
      <alignment horizontal="left" vertical="center"/>
    </xf>
    <xf numFmtId="0" fontId="57" fillId="0" borderId="3" xfId="0" applyFont="1" applyBorder="1" applyAlignment="1">
      <alignment horizontal="left" vertical="center" wrapText="1"/>
    </xf>
    <xf numFmtId="0" fontId="56" fillId="0" borderId="3" xfId="0" applyFont="1" applyBorder="1" applyAlignment="1">
      <alignment horizontal="left" vertical="top" wrapText="1"/>
    </xf>
    <xf numFmtId="0" fontId="56" fillId="0" borderId="3" xfId="0" applyFont="1" applyBorder="1" applyAlignment="1">
      <alignment horizontal="left" vertical="center"/>
    </xf>
    <xf numFmtId="0" fontId="56" fillId="0" borderId="3" xfId="0" applyFont="1" applyBorder="1" applyAlignment="1">
      <alignment horizontal="center" vertical="center" wrapText="1"/>
    </xf>
    <xf numFmtId="0" fontId="57" fillId="0" borderId="3" xfId="0" applyFont="1" applyBorder="1" applyAlignment="1">
      <alignment vertical="center"/>
    </xf>
    <xf numFmtId="0" fontId="57" fillId="0" borderId="3" xfId="0" applyFont="1" applyBorder="1" applyAlignment="1">
      <alignment horizontal="center" vertical="center" wrapText="1"/>
    </xf>
    <xf numFmtId="0" fontId="56" fillId="0" borderId="3" xfId="0" applyFont="1" applyBorder="1" applyAlignment="1">
      <alignment vertical="center"/>
    </xf>
    <xf numFmtId="0" fontId="57" fillId="0" borderId="3" xfId="0" applyFont="1" applyBorder="1" applyAlignment="1">
      <alignment horizontal="center" vertical="center"/>
    </xf>
    <xf numFmtId="0" fontId="57" fillId="0" borderId="0" xfId="0" applyFont="1" applyAlignment="1">
      <alignment vertical="center"/>
    </xf>
    <xf numFmtId="0" fontId="57" fillId="12" borderId="0" xfId="0" applyFont="1" applyFill="1" applyAlignment="1">
      <alignment vertical="center"/>
    </xf>
    <xf numFmtId="0" fontId="57" fillId="0" borderId="3" xfId="0" applyFont="1" applyBorder="1"/>
    <xf numFmtId="0" fontId="56" fillId="0" borderId="3" xfId="0" applyFont="1" applyBorder="1"/>
    <xf numFmtId="0" fontId="54" fillId="18" borderId="3" xfId="0" applyFont="1" applyFill="1" applyBorder="1" applyAlignment="1">
      <alignment vertical="center" wrapText="1"/>
    </xf>
    <xf numFmtId="0" fontId="59" fillId="18" borderId="3" xfId="0" applyFont="1" applyFill="1" applyBorder="1" applyAlignment="1">
      <alignment horizontal="center" vertical="center" wrapText="1"/>
    </xf>
    <xf numFmtId="0" fontId="59" fillId="18" borderId="3" xfId="0" applyFont="1" applyFill="1" applyBorder="1" applyAlignment="1">
      <alignment horizontal="left" vertical="center" wrapText="1"/>
    </xf>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56" fillId="0" borderId="3" xfId="0" applyFont="1" applyBorder="1" applyAlignment="1">
      <alignment vertical="center" wrapText="1"/>
    </xf>
    <xf numFmtId="0" fontId="57" fillId="0" borderId="3" xfId="0" applyFont="1" applyBorder="1" applyAlignment="1">
      <alignment vertical="center" wrapText="1"/>
    </xf>
    <xf numFmtId="0" fontId="57" fillId="0" borderId="4" xfId="0" applyFont="1" applyBorder="1" applyAlignment="1">
      <alignment vertical="center" wrapText="1"/>
    </xf>
    <xf numFmtId="0" fontId="29" fillId="0" borderId="3" xfId="0" applyFont="1" applyBorder="1" applyAlignment="1">
      <alignment horizontal="center" vertical="center" wrapText="1"/>
    </xf>
    <xf numFmtId="0" fontId="50" fillId="0" borderId="0" xfId="0" applyFont="1"/>
    <xf numFmtId="0" fontId="50" fillId="0" borderId="0" xfId="0" applyFont="1" applyAlignment="1">
      <alignment vertical="center"/>
    </xf>
    <xf numFmtId="0" fontId="57" fillId="0" borderId="3" xfId="0" applyFont="1" applyBorder="1" applyAlignment="1">
      <alignment wrapText="1"/>
    </xf>
    <xf numFmtId="0" fontId="57" fillId="0" borderId="0" xfId="0" applyFont="1" applyAlignment="1">
      <alignment wrapText="1"/>
    </xf>
    <xf numFmtId="0" fontId="48" fillId="0" borderId="0" xfId="0" applyFont="1" applyAlignment="1">
      <alignment vertical="center" wrapText="1"/>
    </xf>
    <xf numFmtId="0" fontId="21" fillId="0" borderId="3" xfId="0" applyFont="1" applyBorder="1" applyAlignment="1">
      <alignment horizontal="left" vertical="center"/>
    </xf>
    <xf numFmtId="0" fontId="32" fillId="0" borderId="0" xfId="0" applyFont="1" applyAlignment="1">
      <alignment vertical="center"/>
    </xf>
    <xf numFmtId="0" fontId="56" fillId="0" borderId="3" xfId="0" applyFont="1" applyBorder="1" applyAlignment="1">
      <alignment horizontal="center" vertical="center"/>
    </xf>
    <xf numFmtId="0" fontId="57" fillId="6" borderId="3" xfId="0" applyFont="1" applyFill="1" applyBorder="1" applyAlignment="1">
      <alignment horizontal="left" vertical="center" wrapText="1"/>
    </xf>
    <xf numFmtId="0" fontId="56" fillId="6" borderId="3" xfId="0" applyFont="1" applyFill="1" applyBorder="1" applyAlignment="1">
      <alignment horizontal="center" vertical="center" wrapText="1"/>
    </xf>
    <xf numFmtId="0" fontId="56" fillId="6" borderId="3" xfId="0" applyFont="1" applyFill="1" applyBorder="1" applyAlignment="1">
      <alignment horizontal="left" vertical="center" wrapText="1"/>
    </xf>
    <xf numFmtId="0" fontId="48" fillId="0" borderId="0" xfId="0" applyFont="1" applyAlignment="1">
      <alignment horizontal="center" vertical="center"/>
    </xf>
    <xf numFmtId="0" fontId="48" fillId="0" borderId="0" xfId="0" applyFont="1" applyAlignment="1">
      <alignment horizontal="left" vertical="center"/>
    </xf>
    <xf numFmtId="2" fontId="27" fillId="0" borderId="3" xfId="0" applyNumberFormat="1" applyFont="1" applyBorder="1" applyAlignment="1" applyProtection="1">
      <alignment horizontal="left" vertical="center" wrapText="1"/>
      <protection locked="0"/>
    </xf>
    <xf numFmtId="0" fontId="35" fillId="14" borderId="14"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14" borderId="21" xfId="0" applyFont="1" applyFill="1" applyBorder="1" applyAlignment="1">
      <alignment horizontal="center" vertical="center" wrapText="1"/>
    </xf>
    <xf numFmtId="0" fontId="35" fillId="4" borderId="22" xfId="0" applyFont="1" applyFill="1" applyBorder="1" applyAlignment="1">
      <alignment horizontal="center" vertical="center" wrapText="1"/>
    </xf>
    <xf numFmtId="2" fontId="27" fillId="0" borderId="3" xfId="0" applyNumberFormat="1" applyFont="1" applyBorder="1" applyAlignment="1">
      <alignment horizontal="left" vertical="center" wrapText="1"/>
    </xf>
    <xf numFmtId="0" fontId="35" fillId="14" borderId="22" xfId="0" applyFont="1" applyFill="1" applyBorder="1" applyAlignment="1">
      <alignment horizontal="center" vertical="center" wrapText="1"/>
    </xf>
    <xf numFmtId="0" fontId="27" fillId="4" borderId="4" xfId="0" applyFont="1" applyFill="1" applyBorder="1" applyAlignment="1">
      <alignment horizontal="center" vertical="center" wrapText="1"/>
    </xf>
    <xf numFmtId="1" fontId="0" fillId="0" borderId="3" xfId="0" applyNumberFormat="1" applyBorder="1" applyAlignment="1">
      <alignment horizontal="center" vertical="center" wrapText="1"/>
    </xf>
    <xf numFmtId="0" fontId="0" fillId="0" borderId="14" xfId="0" applyBorder="1" applyAlignment="1">
      <alignment horizontal="center" vertical="center" wrapText="1"/>
    </xf>
    <xf numFmtId="0" fontId="26" fillId="0" borderId="3" xfId="0" applyFont="1" applyBorder="1" applyAlignment="1">
      <alignment horizontal="left" vertical="center" wrapText="1"/>
    </xf>
    <xf numFmtId="0" fontId="0" fillId="0" borderId="0" xfId="0" applyAlignment="1">
      <alignment horizontal="left" vertical="center"/>
    </xf>
    <xf numFmtId="0" fontId="35" fillId="14" borderId="14" xfId="0" applyFont="1" applyFill="1" applyBorder="1" applyAlignment="1">
      <alignment horizontal="left" vertical="center" wrapText="1"/>
    </xf>
    <xf numFmtId="0" fontId="27" fillId="0" borderId="3" xfId="0" applyFont="1" applyBorder="1" applyAlignment="1">
      <alignment vertical="center" wrapText="1"/>
    </xf>
    <xf numFmtId="0" fontId="0" fillId="0" borderId="0" xfId="0" applyAlignment="1">
      <alignment horizontal="center" vertical="center"/>
    </xf>
    <xf numFmtId="0" fontId="26" fillId="0" borderId="3" xfId="0" applyFont="1" applyBorder="1" applyAlignment="1">
      <alignment vertical="center" wrapText="1"/>
    </xf>
    <xf numFmtId="0" fontId="26" fillId="0" borderId="3" xfId="0" applyFont="1" applyBorder="1" applyAlignment="1" applyProtection="1">
      <alignment vertical="center" wrapText="1"/>
      <protection locked="0"/>
    </xf>
    <xf numFmtId="0" fontId="26" fillId="0" borderId="3" xfId="0" applyFont="1" applyBorder="1" applyAlignment="1" applyProtection="1">
      <alignment horizontal="left" vertical="center" wrapText="1"/>
      <protection locked="0"/>
    </xf>
    <xf numFmtId="0" fontId="32" fillId="14" borderId="14" xfId="0" applyFont="1" applyFill="1" applyBorder="1" applyAlignment="1">
      <alignment horizontal="center" vertical="center" wrapText="1"/>
    </xf>
    <xf numFmtId="0" fontId="32" fillId="14" borderId="14" xfId="0" applyFont="1" applyFill="1" applyBorder="1" applyAlignment="1">
      <alignment horizontal="left" vertical="center" wrapText="1"/>
    </xf>
    <xf numFmtId="0" fontId="32" fillId="14" borderId="14" xfId="0" applyFont="1" applyFill="1" applyBorder="1" applyAlignment="1">
      <alignment vertical="center" wrapText="1"/>
    </xf>
    <xf numFmtId="0" fontId="32" fillId="14" borderId="20" xfId="0" applyFont="1" applyFill="1" applyBorder="1" applyAlignment="1">
      <alignment horizontal="center" vertical="center" wrapText="1"/>
    </xf>
    <xf numFmtId="0" fontId="27" fillId="4" borderId="3" xfId="0" applyFont="1" applyFill="1" applyBorder="1" applyAlignment="1">
      <alignment horizontal="left" vertical="center" wrapText="1"/>
    </xf>
    <xf numFmtId="0" fontId="26" fillId="19" borderId="3" xfId="0" applyFont="1" applyFill="1" applyBorder="1" applyAlignment="1">
      <alignment horizontal="left" vertical="center" wrapText="1"/>
    </xf>
    <xf numFmtId="0" fontId="27" fillId="19" borderId="3" xfId="0" applyFont="1" applyFill="1" applyBorder="1" applyAlignment="1">
      <alignment horizontal="left" vertical="center" wrapText="1"/>
    </xf>
    <xf numFmtId="167" fontId="27" fillId="19" borderId="3" xfId="2" applyNumberFormat="1" applyFont="1" applyFill="1" applyBorder="1" applyAlignment="1" applyProtection="1">
      <alignment horizontal="left" vertical="center" wrapText="1"/>
    </xf>
    <xf numFmtId="0" fontId="27" fillId="19" borderId="3" xfId="0" applyFont="1" applyFill="1" applyBorder="1" applyAlignment="1">
      <alignment horizontal="center" vertical="center" wrapText="1"/>
    </xf>
    <xf numFmtId="0" fontId="27" fillId="19" borderId="4" xfId="0" applyFont="1" applyFill="1" applyBorder="1" applyAlignment="1">
      <alignment horizontal="left" vertical="center" wrapText="1"/>
    </xf>
    <xf numFmtId="0" fontId="27" fillId="19" borderId="3" xfId="0" applyFont="1" applyFill="1" applyBorder="1" applyAlignment="1">
      <alignment vertical="center" wrapText="1"/>
    </xf>
    <xf numFmtId="3" fontId="27" fillId="19" borderId="3" xfId="0" applyNumberFormat="1" applyFont="1" applyFill="1" applyBorder="1" applyAlignment="1">
      <alignment horizontal="left" vertical="center" wrapText="1"/>
    </xf>
    <xf numFmtId="0" fontId="27" fillId="19" borderId="3" xfId="9" applyFont="1" applyFill="1" applyBorder="1" applyAlignment="1">
      <alignment horizontal="left" vertical="center" wrapText="1"/>
    </xf>
    <xf numFmtId="0" fontId="26" fillId="19" borderId="3" xfId="0" applyFont="1" applyFill="1" applyBorder="1" applyAlignment="1" applyProtection="1">
      <alignment vertical="center" wrapText="1"/>
      <protection locked="0"/>
    </xf>
    <xf numFmtId="0" fontId="63" fillId="19" borderId="3" xfId="0" applyFont="1" applyFill="1" applyBorder="1" applyAlignment="1">
      <alignment horizontal="left" vertical="center" wrapText="1"/>
    </xf>
    <xf numFmtId="0" fontId="27" fillId="0" borderId="4" xfId="0" applyFont="1" applyBorder="1" applyAlignment="1">
      <alignment horizontal="center" vertical="center" wrapText="1"/>
    </xf>
    <xf numFmtId="0" fontId="27" fillId="19" borderId="4" xfId="0" applyFont="1" applyFill="1" applyBorder="1" applyAlignment="1">
      <alignment horizontal="center" vertical="center" wrapText="1"/>
    </xf>
    <xf numFmtId="0" fontId="65" fillId="19" borderId="4" xfId="0" applyFont="1" applyFill="1" applyBorder="1" applyAlignment="1">
      <alignment horizontal="center" vertical="center" wrapText="1"/>
    </xf>
    <xf numFmtId="0" fontId="65" fillId="19" borderId="4" xfId="0" applyFont="1" applyFill="1" applyBorder="1" applyAlignment="1">
      <alignment horizontal="left" vertical="center" wrapText="1"/>
    </xf>
    <xf numFmtId="0" fontId="65" fillId="19" borderId="3" xfId="0" applyFont="1" applyFill="1" applyBorder="1" applyAlignment="1">
      <alignment vertical="center" wrapText="1"/>
    </xf>
    <xf numFmtId="0" fontId="65" fillId="19" borderId="3" xfId="0" applyFont="1" applyFill="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Alignment="1">
      <alignment vertical="center"/>
    </xf>
    <xf numFmtId="0" fontId="26" fillId="19" borderId="3" xfId="0" applyFont="1" applyFill="1" applyBorder="1" applyAlignment="1">
      <alignment vertical="center" wrapText="1"/>
    </xf>
    <xf numFmtId="0" fontId="26" fillId="0" borderId="14" xfId="0" applyFont="1" applyBorder="1" applyAlignment="1">
      <alignment vertical="center" wrapText="1"/>
    </xf>
    <xf numFmtId="2" fontId="27" fillId="0" borderId="3" xfId="0" applyNumberFormat="1" applyFont="1" applyBorder="1" applyAlignment="1">
      <alignment vertical="center" wrapText="1"/>
    </xf>
    <xf numFmtId="0" fontId="27" fillId="0" borderId="20" xfId="0" applyFont="1" applyBorder="1" applyAlignment="1">
      <alignment horizontal="center" vertical="center" wrapText="1"/>
    </xf>
    <xf numFmtId="0" fontId="27" fillId="0" borderId="14" xfId="0" applyFont="1" applyBorder="1" applyAlignment="1">
      <alignment horizontal="center" vertical="center" wrapText="1"/>
    </xf>
    <xf numFmtId="0" fontId="64" fillId="19" borderId="3" xfId="0" applyFont="1" applyFill="1" applyBorder="1" applyAlignment="1">
      <alignment horizontal="left" vertical="center" wrapText="1"/>
    </xf>
    <xf numFmtId="0" fontId="28" fillId="15" borderId="14" xfId="0" applyFont="1" applyFill="1" applyBorder="1" applyAlignment="1">
      <alignment horizontal="center" vertical="center" wrapText="1"/>
    </xf>
    <xf numFmtId="0" fontId="22" fillId="13" borderId="0" xfId="0" applyFont="1" applyFill="1" applyAlignment="1">
      <alignment horizontal="center" vertical="center" wrapText="1"/>
    </xf>
    <xf numFmtId="0" fontId="33" fillId="10" borderId="16" xfId="0" applyFont="1" applyFill="1" applyBorder="1" applyAlignment="1">
      <alignment horizontal="center" vertical="center" wrapText="1"/>
    </xf>
    <xf numFmtId="0" fontId="33" fillId="10" borderId="0" xfId="0" applyFont="1" applyFill="1" applyAlignment="1">
      <alignment horizontal="center" vertical="center" wrapText="1"/>
    </xf>
    <xf numFmtId="0" fontId="34" fillId="12" borderId="16" xfId="0" applyFont="1" applyFill="1" applyBorder="1" applyAlignment="1">
      <alignment horizontal="center" vertical="center" wrapText="1"/>
    </xf>
    <xf numFmtId="0" fontId="34" fillId="12" borderId="0" xfId="0" applyFont="1" applyFill="1" applyAlignment="1">
      <alignment horizontal="center" vertical="center" wrapText="1"/>
    </xf>
    <xf numFmtId="0" fontId="12" fillId="15" borderId="3" xfId="0" applyFont="1" applyFill="1" applyBorder="1" applyAlignment="1">
      <alignment horizontal="center" vertical="center" textRotation="90" wrapText="1"/>
    </xf>
    <xf numFmtId="0" fontId="32" fillId="6" borderId="3" xfId="0" applyFont="1" applyFill="1" applyBorder="1" applyAlignment="1">
      <alignment horizontal="left" vertical="center" wrapText="1"/>
    </xf>
    <xf numFmtId="0" fontId="42" fillId="0" borderId="4" xfId="0" applyFont="1" applyBorder="1" applyAlignment="1">
      <alignment horizontal="left" vertical="center" wrapText="1"/>
    </xf>
    <xf numFmtId="0" fontId="42" fillId="0" borderId="14" xfId="0" applyFont="1" applyBorder="1" applyAlignment="1">
      <alignment horizontal="left" vertical="center" wrapText="1"/>
    </xf>
    <xf numFmtId="0" fontId="42" fillId="0" borderId="4" xfId="0" applyFont="1" applyBorder="1" applyAlignment="1">
      <alignment horizontal="center" vertical="center" wrapText="1"/>
    </xf>
    <xf numFmtId="0" fontId="42" fillId="0" borderId="14" xfId="0" applyFont="1" applyBorder="1" applyAlignment="1">
      <alignment horizontal="center" vertical="center" wrapText="1"/>
    </xf>
    <xf numFmtId="0" fontId="35" fillId="14" borderId="12" xfId="0" applyFont="1" applyFill="1" applyBorder="1" applyAlignment="1">
      <alignment horizontal="center" vertical="center" wrapText="1"/>
    </xf>
    <xf numFmtId="0" fontId="35" fillId="14" borderId="15" xfId="0" applyFont="1" applyFill="1" applyBorder="1" applyAlignment="1">
      <alignment horizontal="center" vertical="center" wrapText="1"/>
    </xf>
    <xf numFmtId="0" fontId="35" fillId="14" borderId="13" xfId="0" applyFont="1" applyFill="1" applyBorder="1" applyAlignment="1">
      <alignment horizontal="center" vertical="center" wrapText="1"/>
    </xf>
    <xf numFmtId="0" fontId="27" fillId="0" borderId="4"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4" xfId="0" applyFont="1" applyBorder="1" applyAlignment="1">
      <alignment horizontal="center" vertical="center" wrapText="1"/>
    </xf>
    <xf numFmtId="0" fontId="27" fillId="6" borderId="4" xfId="0" applyFont="1" applyFill="1" applyBorder="1" applyAlignment="1">
      <alignment horizontal="left" vertical="center" wrapText="1"/>
    </xf>
    <xf numFmtId="0" fontId="27" fillId="6" borderId="20"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19" borderId="4" xfId="0" applyFont="1" applyFill="1" applyBorder="1" applyAlignment="1">
      <alignment horizontal="center" vertical="center" wrapText="1"/>
    </xf>
    <xf numFmtId="0" fontId="27" fillId="19" borderId="20" xfId="0" applyFont="1" applyFill="1" applyBorder="1" applyAlignment="1">
      <alignment horizontal="center" vertical="center" wrapText="1"/>
    </xf>
    <xf numFmtId="0" fontId="27" fillId="19" borderId="14" xfId="0" applyFont="1" applyFill="1" applyBorder="1" applyAlignment="1">
      <alignment horizontal="center" vertical="center" wrapText="1"/>
    </xf>
    <xf numFmtId="2" fontId="27" fillId="0" borderId="4" xfId="0" applyNumberFormat="1" applyFont="1" applyBorder="1" applyAlignment="1">
      <alignment horizontal="left" vertical="center" wrapText="1"/>
    </xf>
    <xf numFmtId="2" fontId="27" fillId="0" borderId="20" xfId="0" applyNumberFormat="1" applyFont="1" applyBorder="1" applyAlignment="1">
      <alignment horizontal="center" vertical="center" wrapText="1"/>
    </xf>
    <xf numFmtId="2" fontId="27" fillId="0" borderId="14" xfId="0" applyNumberFormat="1" applyFont="1" applyBorder="1" applyAlignment="1">
      <alignment horizontal="center" vertical="center" wrapText="1"/>
    </xf>
    <xf numFmtId="0" fontId="27" fillId="6" borderId="4" xfId="0" applyFont="1" applyFill="1" applyBorder="1" applyAlignment="1">
      <alignment horizontal="center"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20" xfId="0" applyFont="1" applyBorder="1" applyAlignment="1">
      <alignment horizontal="left" vertical="center" wrapText="1"/>
    </xf>
    <xf numFmtId="0" fontId="27" fillId="0" borderId="14" xfId="0" applyFont="1" applyBorder="1" applyAlignment="1">
      <alignment horizontal="left" vertical="center" wrapText="1"/>
    </xf>
    <xf numFmtId="0" fontId="27" fillId="6" borderId="3" xfId="0" applyFont="1" applyFill="1" applyBorder="1" applyAlignment="1">
      <alignment horizontal="left" vertical="center" wrapText="1"/>
    </xf>
    <xf numFmtId="0" fontId="35" fillId="14" borderId="18" xfId="0" applyFont="1" applyFill="1" applyBorder="1" applyAlignment="1">
      <alignment horizontal="center" vertical="center" wrapText="1"/>
    </xf>
    <xf numFmtId="0" fontId="35" fillId="14" borderId="22" xfId="0" applyFont="1" applyFill="1" applyBorder="1" applyAlignment="1">
      <alignment horizontal="center" vertical="center" wrapText="1"/>
    </xf>
    <xf numFmtId="2" fontId="27" fillId="6" borderId="3" xfId="0" applyNumberFormat="1"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3" xfId="0" applyFont="1" applyBorder="1" applyAlignment="1">
      <alignment horizontal="center" vertical="center" wrapText="1"/>
    </xf>
    <xf numFmtId="0" fontId="27" fillId="19" borderId="3"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1" fillId="19" borderId="4" xfId="0" applyFont="1" applyFill="1" applyBorder="1" applyAlignment="1">
      <alignment horizontal="left" vertical="center" wrapText="1"/>
    </xf>
    <xf numFmtId="0" fontId="21" fillId="19" borderId="20" xfId="0" applyFont="1" applyFill="1" applyBorder="1" applyAlignment="1">
      <alignment horizontal="left" vertical="center" wrapText="1"/>
    </xf>
    <xf numFmtId="0" fontId="21" fillId="19" borderId="14" xfId="0" applyFont="1" applyFill="1" applyBorder="1" applyAlignment="1">
      <alignment horizontal="left" vertical="center" wrapText="1"/>
    </xf>
    <xf numFmtId="0" fontId="27" fillId="0" borderId="3" xfId="0" applyFont="1" applyBorder="1" applyAlignment="1">
      <alignment vertical="center" wrapText="1"/>
    </xf>
    <xf numFmtId="0" fontId="27" fillId="19" borderId="4" xfId="0" applyFont="1" applyFill="1" applyBorder="1" applyAlignment="1">
      <alignment vertical="center" wrapText="1"/>
    </xf>
    <xf numFmtId="0" fontId="27" fillId="19" borderId="20" xfId="0" applyFont="1" applyFill="1" applyBorder="1" applyAlignment="1">
      <alignment vertical="center" wrapText="1"/>
    </xf>
    <xf numFmtId="0" fontId="27" fillId="19" borderId="14" xfId="0" applyFont="1" applyFill="1" applyBorder="1" applyAlignment="1">
      <alignment vertical="center" wrapText="1"/>
    </xf>
    <xf numFmtId="0" fontId="27" fillId="19" borderId="4" xfId="0" applyFont="1" applyFill="1" applyBorder="1" applyAlignment="1">
      <alignment horizontal="left" vertical="center" wrapText="1"/>
    </xf>
    <xf numFmtId="0" fontId="27" fillId="19" borderId="20" xfId="0" applyFont="1" applyFill="1" applyBorder="1" applyAlignment="1">
      <alignment horizontal="left" vertical="center" wrapText="1"/>
    </xf>
    <xf numFmtId="0" fontId="27" fillId="19" borderId="14" xfId="0" applyFont="1" applyFill="1" applyBorder="1" applyAlignment="1">
      <alignment horizontal="left" vertical="center" wrapText="1"/>
    </xf>
    <xf numFmtId="0" fontId="27" fillId="19" borderId="3" xfId="0" applyFont="1" applyFill="1" applyBorder="1" applyAlignment="1">
      <alignment vertical="center" wrapText="1"/>
    </xf>
    <xf numFmtId="0" fontId="27" fillId="19" borderId="3" xfId="0" applyFont="1" applyFill="1" applyBorder="1" applyAlignment="1">
      <alignment horizontal="left" vertical="center" wrapText="1"/>
    </xf>
    <xf numFmtId="0" fontId="35" fillId="14" borderId="4" xfId="0" applyFont="1" applyFill="1" applyBorder="1" applyAlignment="1">
      <alignment horizontal="center" vertical="center" wrapText="1"/>
    </xf>
    <xf numFmtId="0" fontId="35" fillId="14" borderId="14"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14" borderId="4" xfId="0" applyFont="1" applyFill="1" applyBorder="1" applyAlignment="1">
      <alignment horizontal="left" vertical="center" wrapText="1"/>
    </xf>
    <xf numFmtId="0" fontId="35" fillId="14" borderId="14" xfId="0" applyFont="1" applyFill="1" applyBorder="1" applyAlignment="1">
      <alignment horizontal="left" vertical="center" wrapText="1"/>
    </xf>
    <xf numFmtId="0" fontId="36" fillId="11" borderId="0" xfId="0" applyFont="1" applyFill="1" applyAlignment="1">
      <alignment horizontal="center" vertical="center" wrapText="1"/>
    </xf>
    <xf numFmtId="0" fontId="22" fillId="13" borderId="0" xfId="0" applyFont="1" applyFill="1" applyAlignment="1">
      <alignment horizontal="left" vertical="center" wrapText="1"/>
    </xf>
    <xf numFmtId="0" fontId="33" fillId="10" borderId="0" xfId="0" applyFont="1" applyFill="1" applyAlignment="1">
      <alignment horizontal="left" vertical="center" wrapText="1"/>
    </xf>
    <xf numFmtId="0" fontId="34" fillId="12" borderId="0" xfId="0" applyFont="1" applyFill="1" applyAlignment="1">
      <alignment horizontal="left" vertical="center" wrapText="1"/>
    </xf>
    <xf numFmtId="0" fontId="35" fillId="14" borderId="17" xfId="0" applyFont="1" applyFill="1" applyBorder="1" applyAlignment="1">
      <alignment horizontal="center" vertical="center" wrapText="1"/>
    </xf>
    <xf numFmtId="0" fontId="35" fillId="14" borderId="21"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35" fillId="4" borderId="22" xfId="0" applyFont="1" applyFill="1" applyBorder="1" applyAlignment="1">
      <alignment horizontal="center" vertical="center" wrapText="1"/>
    </xf>
    <xf numFmtId="0" fontId="27" fillId="0" borderId="4" xfId="0" applyFont="1" applyBorder="1" applyAlignment="1">
      <alignment vertical="center" wrapText="1"/>
    </xf>
    <xf numFmtId="0" fontId="27" fillId="0" borderId="20" xfId="0" applyFont="1" applyBorder="1" applyAlignment="1">
      <alignment vertical="center" wrapText="1"/>
    </xf>
    <xf numFmtId="0" fontId="27" fillId="0" borderId="14" xfId="0" applyFont="1" applyBorder="1" applyAlignment="1">
      <alignment vertical="center" wrapText="1"/>
    </xf>
    <xf numFmtId="0" fontId="40" fillId="15" borderId="4" xfId="0" applyFont="1" applyFill="1" applyBorder="1" applyAlignment="1">
      <alignment horizontal="center" vertical="center" wrapText="1"/>
    </xf>
    <xf numFmtId="0" fontId="40" fillId="15" borderId="14" xfId="0" applyFont="1" applyFill="1" applyBorder="1" applyAlignment="1">
      <alignment horizontal="center" vertical="center" wrapText="1"/>
    </xf>
    <xf numFmtId="0" fontId="40" fillId="15" borderId="12" xfId="0" applyFont="1" applyFill="1" applyBorder="1" applyAlignment="1">
      <alignment horizontal="center" vertical="center" wrapText="1"/>
    </xf>
    <xf numFmtId="0" fontId="40" fillId="15" borderId="19" xfId="0" applyFont="1" applyFill="1" applyBorder="1" applyAlignment="1">
      <alignment horizontal="center" vertical="center" wrapText="1"/>
    </xf>
    <xf numFmtId="0" fontId="40" fillId="15" borderId="17" xfId="0" applyFont="1" applyFill="1" applyBorder="1" applyAlignment="1">
      <alignment horizontal="center" vertical="center" wrapText="1"/>
    </xf>
    <xf numFmtId="0" fontId="40" fillId="15" borderId="21"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47" fillId="16" borderId="3" xfId="0" applyFont="1" applyFill="1" applyBorder="1" applyAlignment="1">
      <alignment horizontal="center" vertical="center" wrapText="1"/>
    </xf>
    <xf numFmtId="0" fontId="49" fillId="17" borderId="3"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0" fillId="8" borderId="3" xfId="0" applyFill="1" applyBorder="1" applyAlignment="1">
      <alignment horizontal="center"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wrapText="1"/>
    </xf>
  </cellXfs>
  <cellStyles count="10">
    <cellStyle name="Comma [0] 2" xfId="7" xr:uid="{8A78A8A9-0482-478E-BEAC-8AC1711411B6}"/>
    <cellStyle name="Comma [0] 3" xfId="6" xr:uid="{75869777-8049-48B8-AC22-23D786A10576}"/>
    <cellStyle name="Millares" xfId="2" builtinId="3"/>
    <cellStyle name="Millares 2" xfId="4" xr:uid="{671B0DC3-E85F-4253-BF7D-5F8BFA698B55}"/>
    <cellStyle name="Normal" xfId="0" builtinId="0"/>
    <cellStyle name="Normal 2" xfId="8" xr:uid="{BB340D03-FDEF-45D2-A2A5-ABA658D04CCC}"/>
    <cellStyle name="Normal 2 3 2" xfId="9" xr:uid="{560258BA-9FA7-4EAA-BB67-B20D55011801}"/>
    <cellStyle name="Normal 6" xfId="5" xr:uid="{BE690088-02E1-49CA-ACE3-4F47A138DCDD}"/>
    <cellStyle name="Normal 9" xfId="3" xr:uid="{D877A18A-94D6-4E84-962F-0FF0B15056AA}"/>
    <cellStyle name="Normal_Report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AA9"/>
  <sheetViews>
    <sheetView zoomScale="80" zoomScaleNormal="80" workbookViewId="0">
      <pane ySplit="1" topLeftCell="A2" activePane="bottomLeft" state="frozen"/>
      <selection pane="bottomLeft" activeCell="O1" sqref="O1:O1048576"/>
      <selection activeCell="T10" sqref="T10"/>
    </sheetView>
  </sheetViews>
  <sheetFormatPr defaultColWidth="11.42578125" defaultRowHeight="72" customHeight="1"/>
  <cols>
    <col min="1" max="1" width="3.28515625" bestFit="1" customWidth="1"/>
    <col min="2" max="2" width="12.7109375" bestFit="1" customWidth="1"/>
    <col min="3" max="3" width="8.7109375" bestFit="1" customWidth="1"/>
    <col min="4" max="4" width="12.85546875" customWidth="1"/>
    <col min="5" max="5" width="12.42578125" customWidth="1"/>
    <col min="6" max="6" width="40.28515625" style="4" customWidth="1"/>
    <col min="7" max="7" width="7.85546875" hidden="1" customWidth="1"/>
    <col min="8" max="9" width="7.7109375" hidden="1" customWidth="1"/>
    <col min="10" max="10" width="9.85546875" customWidth="1"/>
    <col min="11" max="11" width="7.42578125" customWidth="1"/>
    <col min="12" max="12" width="15.5703125" customWidth="1"/>
    <col min="13" max="13" width="8.140625" hidden="1" customWidth="1"/>
    <col min="14" max="14" width="7.85546875" customWidth="1"/>
    <col min="15" max="15" width="14.85546875" customWidth="1"/>
    <col min="16" max="16" width="7.85546875" bestFit="1" customWidth="1"/>
    <col min="17" max="17" width="0" hidden="1" customWidth="1"/>
    <col min="18" max="18" width="14" style="3" customWidth="1"/>
    <col min="19" max="19" width="7.85546875" bestFit="1" customWidth="1"/>
    <col min="20" max="20" width="11.85546875" bestFit="1" customWidth="1"/>
    <col min="21" max="21" width="7.140625" hidden="1" customWidth="1"/>
    <col min="22" max="22" width="26.28515625" style="3" customWidth="1"/>
    <col min="23" max="23" width="7.85546875" hidden="1" customWidth="1"/>
    <col min="24" max="24" width="27.5703125" customWidth="1"/>
    <col min="25" max="25" width="14.85546875" hidden="1" customWidth="1"/>
    <col min="26" max="26" width="0" hidden="1" customWidth="1"/>
    <col min="27" max="27" width="29.140625" style="26" customWidth="1"/>
  </cols>
  <sheetData>
    <row r="1" spans="1:27" ht="48" customHeight="1">
      <c r="A1" s="1" t="s">
        <v>0</v>
      </c>
      <c r="B1" s="1" t="s">
        <v>1</v>
      </c>
      <c r="C1" s="1" t="s">
        <v>2</v>
      </c>
      <c r="D1" s="30" t="s">
        <v>3</v>
      </c>
      <c r="E1" s="30" t="s">
        <v>4</v>
      </c>
      <c r="F1" s="30" t="s">
        <v>5</v>
      </c>
      <c r="G1" s="31" t="s">
        <v>6</v>
      </c>
      <c r="H1" s="31" t="s">
        <v>7</v>
      </c>
      <c r="I1" s="31" t="s">
        <v>8</v>
      </c>
      <c r="J1" s="30" t="s">
        <v>9</v>
      </c>
      <c r="K1" s="30" t="s">
        <v>10</v>
      </c>
      <c r="L1" s="30" t="s">
        <v>11</v>
      </c>
      <c r="M1" s="30" t="s">
        <v>12</v>
      </c>
      <c r="N1" s="30" t="s">
        <v>13</v>
      </c>
      <c r="O1" s="30" t="s">
        <v>14</v>
      </c>
      <c r="P1" s="30" t="s">
        <v>15</v>
      </c>
      <c r="Q1" s="30" t="s">
        <v>16</v>
      </c>
      <c r="R1" s="30" t="s">
        <v>17</v>
      </c>
      <c r="S1" s="30" t="s">
        <v>15</v>
      </c>
      <c r="T1" s="30" t="s">
        <v>18</v>
      </c>
      <c r="U1" s="30" t="s">
        <v>19</v>
      </c>
      <c r="V1" s="30" t="s">
        <v>19</v>
      </c>
      <c r="W1" s="30" t="s">
        <v>20</v>
      </c>
      <c r="X1" s="30" t="s">
        <v>21</v>
      </c>
      <c r="Y1" s="1" t="s">
        <v>22</v>
      </c>
      <c r="Z1" s="1" t="s">
        <v>23</v>
      </c>
      <c r="AA1" s="30" t="s">
        <v>24</v>
      </c>
    </row>
    <row r="2" spans="1:27" ht="72" customHeight="1">
      <c r="A2" s="29">
        <v>2</v>
      </c>
      <c r="B2" s="29" t="s">
        <v>25</v>
      </c>
      <c r="C2" s="29" t="s">
        <v>26</v>
      </c>
      <c r="D2" s="32" t="s">
        <v>27</v>
      </c>
      <c r="E2" s="32" t="s">
        <v>28</v>
      </c>
      <c r="F2" s="33" t="s">
        <v>29</v>
      </c>
      <c r="G2" s="32" t="s">
        <v>30</v>
      </c>
      <c r="H2" s="32" t="s">
        <v>30</v>
      </c>
      <c r="I2" s="32" t="s">
        <v>31</v>
      </c>
      <c r="J2" s="32" t="s">
        <v>32</v>
      </c>
      <c r="K2" s="32" t="s">
        <v>31</v>
      </c>
      <c r="L2" s="32" t="s">
        <v>31</v>
      </c>
      <c r="M2" s="32">
        <v>1</v>
      </c>
      <c r="N2" s="32" t="s">
        <v>30</v>
      </c>
      <c r="O2" s="33" t="s">
        <v>33</v>
      </c>
      <c r="P2" s="32" t="s">
        <v>30</v>
      </c>
      <c r="Q2" s="32" t="s">
        <v>30</v>
      </c>
      <c r="R2" s="33" t="s">
        <v>34</v>
      </c>
      <c r="S2" s="32" t="s">
        <v>30</v>
      </c>
      <c r="T2" s="32" t="s">
        <v>35</v>
      </c>
      <c r="U2" s="32" t="s">
        <v>30</v>
      </c>
      <c r="V2" s="33" t="s">
        <v>36</v>
      </c>
      <c r="W2" s="32" t="s">
        <v>30</v>
      </c>
      <c r="X2" s="33" t="s">
        <v>37</v>
      </c>
      <c r="Y2" s="28" t="s">
        <v>38</v>
      </c>
      <c r="Z2" s="2" t="s">
        <v>38</v>
      </c>
      <c r="AA2" s="26" t="s">
        <v>39</v>
      </c>
    </row>
    <row r="3" spans="1:27" ht="72" customHeight="1">
      <c r="A3" s="29">
        <v>6</v>
      </c>
      <c r="B3" s="29" t="s">
        <v>27</v>
      </c>
      <c r="C3" s="29" t="s">
        <v>26</v>
      </c>
      <c r="D3" s="32" t="s">
        <v>27</v>
      </c>
      <c r="E3" s="32" t="s">
        <v>40</v>
      </c>
      <c r="F3" s="33" t="s">
        <v>41</v>
      </c>
      <c r="G3" s="32" t="s">
        <v>30</v>
      </c>
      <c r="H3" s="32" t="s">
        <v>31</v>
      </c>
      <c r="I3" s="32" t="s">
        <v>31</v>
      </c>
      <c r="J3" s="32" t="s">
        <v>32</v>
      </c>
      <c r="K3" s="32" t="s">
        <v>31</v>
      </c>
      <c r="L3" s="32" t="s">
        <v>31</v>
      </c>
      <c r="M3" s="32">
        <v>2</v>
      </c>
      <c r="N3" s="32" t="s">
        <v>31</v>
      </c>
      <c r="O3" s="32"/>
      <c r="P3" s="32" t="s">
        <v>32</v>
      </c>
      <c r="Q3" s="32" t="s">
        <v>32</v>
      </c>
      <c r="R3" s="33" t="s">
        <v>34</v>
      </c>
      <c r="S3" s="32" t="s">
        <v>30</v>
      </c>
      <c r="T3" s="32" t="s">
        <v>35</v>
      </c>
      <c r="U3" s="32" t="s">
        <v>30</v>
      </c>
      <c r="V3" s="33" t="s">
        <v>42</v>
      </c>
      <c r="W3" s="32" t="s">
        <v>30</v>
      </c>
      <c r="X3" s="33" t="s">
        <v>37</v>
      </c>
      <c r="Y3" s="28" t="s">
        <v>38</v>
      </c>
      <c r="Z3" s="2" t="s">
        <v>38</v>
      </c>
      <c r="AA3" s="26" t="s">
        <v>39</v>
      </c>
    </row>
    <row r="4" spans="1:27" ht="72" customHeight="1">
      <c r="A4" s="29">
        <v>9</v>
      </c>
      <c r="B4" s="29" t="s">
        <v>43</v>
      </c>
      <c r="C4" s="29" t="s">
        <v>44</v>
      </c>
      <c r="D4" s="32" t="s">
        <v>45</v>
      </c>
      <c r="E4" s="32" t="s">
        <v>46</v>
      </c>
      <c r="F4" s="33" t="s">
        <v>47</v>
      </c>
      <c r="G4" s="32" t="s">
        <v>30</v>
      </c>
      <c r="H4" s="32" t="s">
        <v>30</v>
      </c>
      <c r="I4" s="32" t="s">
        <v>30</v>
      </c>
      <c r="J4" s="33" t="s">
        <v>48</v>
      </c>
      <c r="K4" s="32" t="s">
        <v>30</v>
      </c>
      <c r="L4" s="33" t="s">
        <v>49</v>
      </c>
      <c r="M4" s="32">
        <v>1</v>
      </c>
      <c r="N4" s="32" t="s">
        <v>30</v>
      </c>
      <c r="O4" s="33" t="s">
        <v>50</v>
      </c>
      <c r="P4" s="32" t="s">
        <v>31</v>
      </c>
      <c r="Q4" s="32" t="s">
        <v>30</v>
      </c>
      <c r="R4" s="33" t="s">
        <v>51</v>
      </c>
      <c r="S4" s="32" t="s">
        <v>31</v>
      </c>
      <c r="T4" s="32" t="s">
        <v>52</v>
      </c>
      <c r="U4" s="32" t="s">
        <v>30</v>
      </c>
      <c r="V4" s="33" t="s">
        <v>53</v>
      </c>
      <c r="W4" s="32" t="s">
        <v>30</v>
      </c>
      <c r="X4" s="33" t="s">
        <v>54</v>
      </c>
      <c r="Y4" s="28" t="s">
        <v>38</v>
      </c>
      <c r="Z4" s="2" t="s">
        <v>38</v>
      </c>
      <c r="AA4" s="26" t="s">
        <v>55</v>
      </c>
    </row>
    <row r="5" spans="1:27" ht="72" customHeight="1">
      <c r="A5" s="29">
        <v>23</v>
      </c>
      <c r="B5" s="29" t="s">
        <v>56</v>
      </c>
      <c r="C5" s="29" t="s">
        <v>26</v>
      </c>
      <c r="D5" s="32" t="s">
        <v>57</v>
      </c>
      <c r="E5" s="32" t="s">
        <v>58</v>
      </c>
      <c r="F5" s="33" t="s">
        <v>59</v>
      </c>
      <c r="G5" s="32" t="s">
        <v>30</v>
      </c>
      <c r="H5" s="32" t="s">
        <v>30</v>
      </c>
      <c r="I5" s="32" t="s">
        <v>30</v>
      </c>
      <c r="J5" s="33" t="s">
        <v>60</v>
      </c>
      <c r="K5" s="32" t="s">
        <v>30</v>
      </c>
      <c r="L5" s="33" t="s">
        <v>61</v>
      </c>
      <c r="M5" s="32">
        <v>1</v>
      </c>
      <c r="N5" s="32" t="s">
        <v>30</v>
      </c>
      <c r="O5" s="33" t="s">
        <v>62</v>
      </c>
      <c r="P5" s="32" t="s">
        <v>30</v>
      </c>
      <c r="Q5" s="32" t="s">
        <v>30</v>
      </c>
      <c r="R5" s="33" t="s">
        <v>63</v>
      </c>
      <c r="S5" s="32" t="s">
        <v>32</v>
      </c>
      <c r="T5" s="32" t="s">
        <v>64</v>
      </c>
      <c r="U5" s="32" t="s">
        <v>30</v>
      </c>
      <c r="V5" s="33" t="s">
        <v>65</v>
      </c>
      <c r="W5" s="32" t="s">
        <v>30</v>
      </c>
      <c r="X5" s="33" t="s">
        <v>66</v>
      </c>
      <c r="Y5" s="28" t="s">
        <v>38</v>
      </c>
      <c r="Z5" s="2" t="s">
        <v>38</v>
      </c>
      <c r="AA5" s="26" t="s">
        <v>67</v>
      </c>
    </row>
    <row r="6" spans="1:27" ht="72" customHeight="1">
      <c r="A6" s="29">
        <v>31</v>
      </c>
      <c r="B6" s="29" t="s">
        <v>68</v>
      </c>
      <c r="C6" s="29" t="s">
        <v>26</v>
      </c>
      <c r="D6" s="32" t="s">
        <v>57</v>
      </c>
      <c r="E6" s="32" t="s">
        <v>69</v>
      </c>
      <c r="F6" s="33" t="s">
        <v>70</v>
      </c>
      <c r="G6" s="32" t="s">
        <v>30</v>
      </c>
      <c r="H6" s="32" t="s">
        <v>30</v>
      </c>
      <c r="I6" s="32" t="s">
        <v>30</v>
      </c>
      <c r="J6" s="33" t="s">
        <v>71</v>
      </c>
      <c r="K6" s="32" t="s">
        <v>30</v>
      </c>
      <c r="L6" s="33" t="s">
        <v>72</v>
      </c>
      <c r="M6" s="32">
        <v>1</v>
      </c>
      <c r="N6" s="32" t="s">
        <v>30</v>
      </c>
      <c r="O6" s="33" t="s">
        <v>73</v>
      </c>
      <c r="P6" s="32" t="s">
        <v>30</v>
      </c>
      <c r="Q6" s="32" t="s">
        <v>30</v>
      </c>
      <c r="R6" s="33" t="s">
        <v>51</v>
      </c>
      <c r="S6" s="32" t="s">
        <v>30</v>
      </c>
      <c r="T6" s="32" t="s">
        <v>52</v>
      </c>
      <c r="U6" s="32" t="s">
        <v>30</v>
      </c>
      <c r="V6" s="33" t="s">
        <v>74</v>
      </c>
      <c r="W6" s="32" t="s">
        <v>30</v>
      </c>
      <c r="X6" s="33" t="s">
        <v>75</v>
      </c>
      <c r="Y6" s="28" t="s">
        <v>38</v>
      </c>
      <c r="Z6" s="2" t="s">
        <v>38</v>
      </c>
      <c r="AA6" s="26" t="s">
        <v>76</v>
      </c>
    </row>
    <row r="7" spans="1:27" ht="72" customHeight="1">
      <c r="A7" s="29">
        <v>37</v>
      </c>
      <c r="B7" s="29" t="s">
        <v>77</v>
      </c>
      <c r="C7" s="29" t="s">
        <v>26</v>
      </c>
      <c r="D7" s="32" t="s">
        <v>57</v>
      </c>
      <c r="E7" s="32" t="s">
        <v>78</v>
      </c>
      <c r="F7" s="33" t="s">
        <v>79</v>
      </c>
      <c r="G7" s="32" t="s">
        <v>30</v>
      </c>
      <c r="H7" s="32" t="s">
        <v>30</v>
      </c>
      <c r="I7" s="32" t="s">
        <v>30</v>
      </c>
      <c r="J7" s="33" t="s">
        <v>80</v>
      </c>
      <c r="K7" s="32" t="s">
        <v>30</v>
      </c>
      <c r="L7" s="33" t="s">
        <v>81</v>
      </c>
      <c r="M7" s="32">
        <v>1</v>
      </c>
      <c r="N7" s="32" t="s">
        <v>30</v>
      </c>
      <c r="O7" s="33" t="s">
        <v>82</v>
      </c>
      <c r="P7" s="32" t="s">
        <v>30</v>
      </c>
      <c r="Q7" s="32" t="s">
        <v>30</v>
      </c>
      <c r="R7" s="33" t="s">
        <v>34</v>
      </c>
      <c r="S7" s="32" t="s">
        <v>30</v>
      </c>
      <c r="T7" s="32" t="s">
        <v>35</v>
      </c>
      <c r="U7" s="32" t="s">
        <v>30</v>
      </c>
      <c r="V7" s="33" t="s">
        <v>83</v>
      </c>
      <c r="W7" s="32" t="s">
        <v>30</v>
      </c>
      <c r="X7" s="33" t="s">
        <v>84</v>
      </c>
      <c r="Y7" s="28" t="s">
        <v>85</v>
      </c>
      <c r="Z7" s="2" t="s">
        <v>38</v>
      </c>
      <c r="AA7" s="26" t="s">
        <v>86</v>
      </c>
    </row>
    <row r="8" spans="1:27" ht="72" customHeight="1">
      <c r="A8" s="29">
        <v>45</v>
      </c>
      <c r="B8" s="29" t="s">
        <v>87</v>
      </c>
      <c r="C8" s="29" t="s">
        <v>26</v>
      </c>
      <c r="D8" s="32" t="s">
        <v>88</v>
      </c>
      <c r="E8" s="32" t="s">
        <v>89</v>
      </c>
      <c r="F8" s="33" t="s">
        <v>90</v>
      </c>
      <c r="G8" s="32" t="s">
        <v>30</v>
      </c>
      <c r="H8" s="32" t="s">
        <v>30</v>
      </c>
      <c r="I8" s="32" t="s">
        <v>30</v>
      </c>
      <c r="J8" s="33" t="s">
        <v>91</v>
      </c>
      <c r="K8" s="32" t="s">
        <v>30</v>
      </c>
      <c r="L8" s="33" t="s">
        <v>92</v>
      </c>
      <c r="M8" s="32">
        <v>1</v>
      </c>
      <c r="N8" s="32" t="s">
        <v>30</v>
      </c>
      <c r="O8" s="33" t="s">
        <v>93</v>
      </c>
      <c r="P8" s="32" t="s">
        <v>30</v>
      </c>
      <c r="Q8" s="32" t="s">
        <v>30</v>
      </c>
      <c r="R8" s="33" t="s">
        <v>51</v>
      </c>
      <c r="S8" s="32" t="s">
        <v>30</v>
      </c>
      <c r="T8" s="32" t="s">
        <v>35</v>
      </c>
      <c r="U8" s="32" t="s">
        <v>30</v>
      </c>
      <c r="V8" s="33" t="s">
        <v>94</v>
      </c>
      <c r="W8" s="32" t="s">
        <v>30</v>
      </c>
      <c r="X8" s="33" t="s">
        <v>95</v>
      </c>
      <c r="Y8" s="28" t="s">
        <v>38</v>
      </c>
      <c r="Z8" s="2" t="s">
        <v>38</v>
      </c>
      <c r="AA8" s="26" t="s">
        <v>96</v>
      </c>
    </row>
    <row r="9" spans="1:27" ht="72" customHeight="1">
      <c r="A9" s="29">
        <v>49</v>
      </c>
      <c r="B9" s="29" t="s">
        <v>97</v>
      </c>
      <c r="C9" s="29" t="s">
        <v>26</v>
      </c>
      <c r="D9" s="32" t="s">
        <v>57</v>
      </c>
      <c r="E9" s="32" t="s">
        <v>98</v>
      </c>
      <c r="F9" s="33" t="s">
        <v>99</v>
      </c>
      <c r="G9" s="32" t="s">
        <v>30</v>
      </c>
      <c r="H9" s="32" t="s">
        <v>30</v>
      </c>
      <c r="I9" s="32" t="s">
        <v>31</v>
      </c>
      <c r="J9" s="32" t="s">
        <v>32</v>
      </c>
      <c r="K9" s="32" t="s">
        <v>31</v>
      </c>
      <c r="L9" s="32" t="s">
        <v>31</v>
      </c>
      <c r="M9" s="32">
        <v>1</v>
      </c>
      <c r="N9" s="32" t="s">
        <v>30</v>
      </c>
      <c r="O9" s="32" t="s">
        <v>31</v>
      </c>
      <c r="P9" s="32" t="s">
        <v>30</v>
      </c>
      <c r="Q9" s="32" t="s">
        <v>30</v>
      </c>
      <c r="R9" s="33" t="s">
        <v>63</v>
      </c>
      <c r="S9" s="32" t="s">
        <v>32</v>
      </c>
      <c r="T9" s="32" t="s">
        <v>64</v>
      </c>
      <c r="U9" s="32" t="s">
        <v>30</v>
      </c>
      <c r="V9" s="33" t="s">
        <v>100</v>
      </c>
      <c r="W9" s="32" t="s">
        <v>30</v>
      </c>
      <c r="X9" s="33" t="s">
        <v>101</v>
      </c>
      <c r="Y9" s="28" t="s">
        <v>38</v>
      </c>
      <c r="Z9" s="2" t="s">
        <v>38</v>
      </c>
      <c r="AA9" s="26" t="s">
        <v>102</v>
      </c>
    </row>
  </sheetData>
  <dataValidations count="3">
    <dataValidation type="list" allowBlank="1" showInputMessage="1" showErrorMessage="1" sqref="T2:T3 T5:T7 T9" xr:uid="{00000000-0002-0000-0000-000000000000}">
      <formula1>$BG$5:$BG$8</formula1>
    </dataValidation>
    <dataValidation type="list" allowBlank="1" showInputMessage="1" showErrorMessage="1" sqref="R2:R9" xr:uid="{00000000-0002-0000-0000-000001000000}">
      <formula1>$BG$2:$BG$4</formula1>
    </dataValidation>
    <dataValidation type="list" allowBlank="1" showInputMessage="1" showErrorMessage="1" sqref="T4 T8" xr:uid="{00000000-0002-0000-0000-000002000000}">
      <formula1>$BG$5:$BG$7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8" tint="-0.499984740745262"/>
  </sheetPr>
  <dimension ref="A1:BH64"/>
  <sheetViews>
    <sheetView topLeftCell="K1" zoomScale="80" zoomScaleNormal="80" workbookViewId="0">
      <pane ySplit="2" topLeftCell="A3" activePane="bottomLeft" state="frozen"/>
      <selection pane="bottomLeft" activeCell="T10" sqref="T10"/>
      <selection activeCell="T10" sqref="T10"/>
    </sheetView>
  </sheetViews>
  <sheetFormatPr defaultColWidth="8.85546875" defaultRowHeight="12.75"/>
  <cols>
    <col min="1" max="1" width="5.28515625" style="44" customWidth="1"/>
    <col min="2" max="2" width="9.28515625" style="44" customWidth="1"/>
    <col min="3" max="3" width="9.85546875" style="44" customWidth="1"/>
    <col min="4" max="4" width="10.42578125" style="44" customWidth="1"/>
    <col min="5" max="5" width="14.7109375" style="44" customWidth="1"/>
    <col min="6" max="6" width="40" style="45" customWidth="1"/>
    <col min="7" max="9" width="8.85546875" style="38"/>
    <col min="10" max="10" width="14.28515625" style="44" customWidth="1"/>
    <col min="11" max="11" width="8.85546875" style="41"/>
    <col min="12" max="12" width="14.7109375" style="41" customWidth="1"/>
    <col min="13" max="14" width="8.85546875" style="41"/>
    <col min="15" max="15" width="24.5703125" style="41" customWidth="1"/>
    <col min="16" max="17" width="8.85546875" style="41"/>
    <col min="18" max="18" width="19.5703125" style="41" customWidth="1"/>
    <col min="19" max="19" width="8.42578125" style="41" customWidth="1"/>
    <col min="20" max="20" width="9.5703125" style="41" customWidth="1"/>
    <col min="21" max="21" width="8.140625" style="41" customWidth="1"/>
    <col min="22" max="22" width="17.140625" style="41" customWidth="1"/>
    <col min="23" max="23" width="13.28515625" style="41" customWidth="1"/>
    <col min="24" max="24" width="37.28515625" style="41" customWidth="1"/>
    <col min="25" max="25" width="32.85546875" style="41" customWidth="1"/>
    <col min="26" max="58" width="8.85546875" style="41"/>
    <col min="59" max="59" width="55.140625" style="41" customWidth="1"/>
    <col min="60" max="16384" width="8.85546875" style="41"/>
  </cols>
  <sheetData>
    <row r="1" spans="1:60" s="38" customFormat="1" ht="45" customHeight="1">
      <c r="A1" s="47" t="s">
        <v>0</v>
      </c>
      <c r="B1" s="47" t="s">
        <v>1</v>
      </c>
      <c r="C1" s="47" t="s">
        <v>2</v>
      </c>
      <c r="D1" s="47" t="s">
        <v>3</v>
      </c>
      <c r="E1" s="47" t="s">
        <v>4</v>
      </c>
      <c r="F1" s="47" t="s">
        <v>5</v>
      </c>
      <c r="G1" s="47" t="s">
        <v>6</v>
      </c>
      <c r="H1" s="47" t="s">
        <v>7</v>
      </c>
      <c r="I1" s="47" t="s">
        <v>8</v>
      </c>
      <c r="J1" s="47" t="s">
        <v>9</v>
      </c>
      <c r="K1" s="47" t="s">
        <v>10</v>
      </c>
      <c r="L1" s="47" t="s">
        <v>11</v>
      </c>
      <c r="M1" s="47" t="s">
        <v>12</v>
      </c>
      <c r="N1" s="47" t="s">
        <v>13</v>
      </c>
      <c r="O1" s="47" t="s">
        <v>14</v>
      </c>
      <c r="P1" s="47" t="s">
        <v>15</v>
      </c>
      <c r="Q1" s="47" t="s">
        <v>16</v>
      </c>
      <c r="R1" s="47" t="s">
        <v>17</v>
      </c>
      <c r="S1" s="47" t="s">
        <v>15</v>
      </c>
      <c r="T1" s="47" t="s">
        <v>18</v>
      </c>
      <c r="U1" s="47" t="s">
        <v>103</v>
      </c>
      <c r="V1" s="47" t="s">
        <v>104</v>
      </c>
      <c r="W1" s="47" t="s">
        <v>20</v>
      </c>
      <c r="X1" s="47" t="s">
        <v>21</v>
      </c>
      <c r="Y1" s="47" t="s">
        <v>22</v>
      </c>
      <c r="BG1" s="39"/>
      <c r="BH1" s="39"/>
    </row>
    <row r="2" spans="1:60" s="38" customFormat="1" ht="12.75" customHeight="1">
      <c r="A2" s="47"/>
      <c r="B2" s="47"/>
      <c r="C2" s="47"/>
      <c r="D2" s="47"/>
      <c r="E2" s="47"/>
      <c r="F2" s="47"/>
      <c r="G2" s="47"/>
      <c r="H2" s="47"/>
      <c r="I2" s="47"/>
      <c r="J2" s="47"/>
      <c r="K2" s="47"/>
      <c r="L2" s="47"/>
      <c r="M2" s="47"/>
      <c r="N2" s="47"/>
      <c r="O2" s="47"/>
      <c r="P2" s="47"/>
      <c r="Q2" s="47"/>
      <c r="R2" s="47"/>
      <c r="S2" s="47"/>
      <c r="T2" s="47"/>
      <c r="U2" s="47"/>
      <c r="V2" s="47"/>
      <c r="W2" s="47"/>
      <c r="X2" s="47"/>
      <c r="Y2" s="47"/>
      <c r="BG2" s="39"/>
      <c r="BH2" s="39"/>
    </row>
    <row r="3" spans="1:60" ht="51.75" hidden="1" customHeight="1">
      <c r="A3" s="48">
        <v>1</v>
      </c>
      <c r="B3" s="48" t="s">
        <v>105</v>
      </c>
      <c r="C3" s="48" t="s">
        <v>106</v>
      </c>
      <c r="D3" s="48" t="s">
        <v>106</v>
      </c>
      <c r="E3" s="48" t="s">
        <v>107</v>
      </c>
      <c r="F3" s="49" t="s">
        <v>108</v>
      </c>
      <c r="G3" s="48" t="s">
        <v>30</v>
      </c>
      <c r="H3" s="48" t="s">
        <v>31</v>
      </c>
      <c r="I3" s="48" t="s">
        <v>32</v>
      </c>
      <c r="J3" s="48" t="s">
        <v>32</v>
      </c>
      <c r="K3" s="48" t="s">
        <v>31</v>
      </c>
      <c r="L3" s="48"/>
      <c r="M3" s="48">
        <v>2</v>
      </c>
      <c r="N3" s="48" t="s">
        <v>31</v>
      </c>
      <c r="O3" s="48"/>
      <c r="P3" s="48" t="s">
        <v>31</v>
      </c>
      <c r="Q3" s="48" t="s">
        <v>31</v>
      </c>
      <c r="R3" s="48" t="s">
        <v>34</v>
      </c>
      <c r="S3" s="48" t="s">
        <v>30</v>
      </c>
      <c r="T3" s="48" t="s">
        <v>52</v>
      </c>
      <c r="U3" s="48" t="s">
        <v>30</v>
      </c>
      <c r="V3" s="48" t="s">
        <v>109</v>
      </c>
      <c r="W3" s="48" t="s">
        <v>30</v>
      </c>
      <c r="X3" s="50" t="s">
        <v>110</v>
      </c>
      <c r="Y3" s="50" t="s">
        <v>111</v>
      </c>
      <c r="BG3" s="42" t="s">
        <v>51</v>
      </c>
      <c r="BH3" s="43"/>
    </row>
    <row r="4" spans="1:60" ht="42" customHeight="1">
      <c r="A4" s="48">
        <v>2</v>
      </c>
      <c r="B4" s="48" t="s">
        <v>25</v>
      </c>
      <c r="C4" s="48" t="s">
        <v>26</v>
      </c>
      <c r="D4" s="48" t="s">
        <v>27</v>
      </c>
      <c r="E4" s="48" t="s">
        <v>28</v>
      </c>
      <c r="F4" s="50" t="s">
        <v>29</v>
      </c>
      <c r="G4" s="48" t="s">
        <v>30</v>
      </c>
      <c r="H4" s="48" t="s">
        <v>30</v>
      </c>
      <c r="I4" s="48" t="s">
        <v>31</v>
      </c>
      <c r="J4" s="48" t="s">
        <v>32</v>
      </c>
      <c r="K4" s="48" t="s">
        <v>31</v>
      </c>
      <c r="L4" s="48" t="s">
        <v>31</v>
      </c>
      <c r="M4" s="48">
        <v>1</v>
      </c>
      <c r="N4" s="48" t="s">
        <v>30</v>
      </c>
      <c r="O4" s="48" t="s">
        <v>112</v>
      </c>
      <c r="P4" s="48" t="s">
        <v>30</v>
      </c>
      <c r="Q4" s="48" t="s">
        <v>30</v>
      </c>
      <c r="R4" s="48" t="s">
        <v>34</v>
      </c>
      <c r="S4" s="48" t="s">
        <v>30</v>
      </c>
      <c r="T4" s="48" t="s">
        <v>35</v>
      </c>
      <c r="U4" s="48" t="s">
        <v>30</v>
      </c>
      <c r="V4" s="48" t="s">
        <v>36</v>
      </c>
      <c r="W4" s="48" t="s">
        <v>30</v>
      </c>
      <c r="X4" s="50" t="s">
        <v>37</v>
      </c>
      <c r="Y4" s="50" t="s">
        <v>113</v>
      </c>
      <c r="BG4" s="42" t="s">
        <v>34</v>
      </c>
      <c r="BH4" s="43"/>
    </row>
    <row r="5" spans="1:60" ht="51.75" hidden="1" customHeight="1">
      <c r="A5" s="48">
        <v>3</v>
      </c>
      <c r="B5" s="48" t="s">
        <v>77</v>
      </c>
      <c r="C5" s="48" t="s">
        <v>114</v>
      </c>
      <c r="D5" s="48" t="s">
        <v>114</v>
      </c>
      <c r="E5" s="48" t="s">
        <v>115</v>
      </c>
      <c r="F5" s="50" t="s">
        <v>116</v>
      </c>
      <c r="G5" s="48" t="s">
        <v>30</v>
      </c>
      <c r="H5" s="48" t="s">
        <v>30</v>
      </c>
      <c r="I5" s="48" t="s">
        <v>31</v>
      </c>
      <c r="J5" s="48" t="s">
        <v>32</v>
      </c>
      <c r="K5" s="48" t="s">
        <v>31</v>
      </c>
      <c r="L5" s="48"/>
      <c r="M5" s="48">
        <v>1</v>
      </c>
      <c r="N5" s="48" t="s">
        <v>30</v>
      </c>
      <c r="O5" s="48" t="s">
        <v>117</v>
      </c>
      <c r="P5" s="48" t="s">
        <v>118</v>
      </c>
      <c r="Q5" s="48" t="s">
        <v>31</v>
      </c>
      <c r="R5" s="48" t="s">
        <v>34</v>
      </c>
      <c r="S5" s="48" t="s">
        <v>30</v>
      </c>
      <c r="T5" s="48" t="s">
        <v>52</v>
      </c>
      <c r="U5" s="48" t="s">
        <v>30</v>
      </c>
      <c r="V5" s="48" t="s">
        <v>119</v>
      </c>
      <c r="W5" s="48" t="s">
        <v>30</v>
      </c>
      <c r="X5" s="50" t="s">
        <v>120</v>
      </c>
      <c r="Y5" s="50" t="s">
        <v>121</v>
      </c>
      <c r="BG5" s="42" t="s">
        <v>63</v>
      </c>
      <c r="BH5" s="43"/>
    </row>
    <row r="6" spans="1:60" ht="51.75" hidden="1" customHeight="1">
      <c r="A6" s="48">
        <v>4</v>
      </c>
      <c r="B6" s="48" t="s">
        <v>105</v>
      </c>
      <c r="C6" s="48" t="s">
        <v>122</v>
      </c>
      <c r="D6" s="48" t="s">
        <v>123</v>
      </c>
      <c r="E6" s="48" t="s">
        <v>124</v>
      </c>
      <c r="F6" s="50" t="s">
        <v>125</v>
      </c>
      <c r="G6" s="48" t="s">
        <v>30</v>
      </c>
      <c r="H6" s="48" t="s">
        <v>30</v>
      </c>
      <c r="I6" s="48" t="s">
        <v>31</v>
      </c>
      <c r="J6" s="48"/>
      <c r="K6" s="48" t="s">
        <v>31</v>
      </c>
      <c r="L6" s="48"/>
      <c r="M6" s="48">
        <v>1</v>
      </c>
      <c r="N6" s="48" t="s">
        <v>31</v>
      </c>
      <c r="O6" s="48"/>
      <c r="P6" s="48" t="s">
        <v>32</v>
      </c>
      <c r="Q6" s="48" t="s">
        <v>32</v>
      </c>
      <c r="R6" s="48" t="s">
        <v>63</v>
      </c>
      <c r="S6" s="48" t="s">
        <v>32</v>
      </c>
      <c r="T6" s="48" t="s">
        <v>64</v>
      </c>
      <c r="U6" s="48" t="s">
        <v>30</v>
      </c>
      <c r="V6" s="48" t="s">
        <v>126</v>
      </c>
      <c r="W6" s="48" t="s">
        <v>30</v>
      </c>
      <c r="X6" s="50"/>
      <c r="Y6" s="50" t="s">
        <v>127</v>
      </c>
      <c r="BG6" s="42" t="s">
        <v>52</v>
      </c>
      <c r="BH6" s="42"/>
    </row>
    <row r="7" spans="1:60" ht="51.75" hidden="1" customHeight="1">
      <c r="A7" s="48">
        <v>5</v>
      </c>
      <c r="B7" s="48" t="s">
        <v>77</v>
      </c>
      <c r="C7" s="48" t="s">
        <v>114</v>
      </c>
      <c r="D7" s="48" t="s">
        <v>114</v>
      </c>
      <c r="E7" s="48" t="s">
        <v>128</v>
      </c>
      <c r="F7" s="50" t="s">
        <v>129</v>
      </c>
      <c r="G7" s="48" t="s">
        <v>30</v>
      </c>
      <c r="H7" s="48" t="s">
        <v>31</v>
      </c>
      <c r="I7" s="48" t="s">
        <v>32</v>
      </c>
      <c r="J7" s="48"/>
      <c r="K7" s="48" t="s">
        <v>31</v>
      </c>
      <c r="L7" s="48"/>
      <c r="M7" s="48">
        <v>2</v>
      </c>
      <c r="N7" s="48" t="s">
        <v>31</v>
      </c>
      <c r="O7" s="48"/>
      <c r="P7" s="48" t="s">
        <v>32</v>
      </c>
      <c r="Q7" s="48" t="s">
        <v>32</v>
      </c>
      <c r="R7" s="48" t="s">
        <v>34</v>
      </c>
      <c r="S7" s="48" t="s">
        <v>30</v>
      </c>
      <c r="T7" s="48" t="s">
        <v>35</v>
      </c>
      <c r="U7" s="48" t="s">
        <v>31</v>
      </c>
      <c r="V7" s="48"/>
      <c r="W7" s="48" t="s">
        <v>30</v>
      </c>
      <c r="X7" s="50" t="s">
        <v>130</v>
      </c>
      <c r="Y7" s="50" t="s">
        <v>131</v>
      </c>
      <c r="BG7" s="42" t="s">
        <v>35</v>
      </c>
      <c r="BH7" s="42"/>
    </row>
    <row r="8" spans="1:60" ht="42" customHeight="1">
      <c r="A8" s="48">
        <v>6</v>
      </c>
      <c r="B8" s="48" t="s">
        <v>27</v>
      </c>
      <c r="C8" s="48" t="s">
        <v>26</v>
      </c>
      <c r="D8" s="48" t="s">
        <v>27</v>
      </c>
      <c r="E8" s="48" t="s">
        <v>40</v>
      </c>
      <c r="F8" s="50" t="s">
        <v>41</v>
      </c>
      <c r="G8" s="48" t="s">
        <v>30</v>
      </c>
      <c r="H8" s="48" t="s">
        <v>31</v>
      </c>
      <c r="I8" s="48" t="s">
        <v>31</v>
      </c>
      <c r="J8" s="48" t="s">
        <v>32</v>
      </c>
      <c r="K8" s="48" t="s">
        <v>31</v>
      </c>
      <c r="L8" s="48" t="s">
        <v>31</v>
      </c>
      <c r="M8" s="48">
        <v>2</v>
      </c>
      <c r="N8" s="48" t="s">
        <v>31</v>
      </c>
      <c r="O8" s="48"/>
      <c r="P8" s="48" t="s">
        <v>32</v>
      </c>
      <c r="Q8" s="48" t="s">
        <v>32</v>
      </c>
      <c r="R8" s="48" t="s">
        <v>34</v>
      </c>
      <c r="S8" s="48" t="s">
        <v>30</v>
      </c>
      <c r="T8" s="48" t="s">
        <v>35</v>
      </c>
      <c r="U8" s="48" t="s">
        <v>30</v>
      </c>
      <c r="V8" s="48" t="s">
        <v>42</v>
      </c>
      <c r="W8" s="48" t="s">
        <v>30</v>
      </c>
      <c r="X8" s="50" t="s">
        <v>37</v>
      </c>
      <c r="Y8" s="50" t="s">
        <v>113</v>
      </c>
      <c r="BG8" s="42" t="s">
        <v>132</v>
      </c>
    </row>
    <row r="9" spans="1:60" ht="51.75" hidden="1" customHeight="1">
      <c r="A9" s="48">
        <v>7</v>
      </c>
      <c r="B9" s="48" t="s">
        <v>105</v>
      </c>
      <c r="C9" s="48" t="s">
        <v>133</v>
      </c>
      <c r="D9" s="48" t="s">
        <v>57</v>
      </c>
      <c r="E9" s="48" t="s">
        <v>134</v>
      </c>
      <c r="F9" s="50" t="s">
        <v>135</v>
      </c>
      <c r="G9" s="48" t="s">
        <v>30</v>
      </c>
      <c r="H9" s="48" t="s">
        <v>30</v>
      </c>
      <c r="I9" s="48" t="s">
        <v>30</v>
      </c>
      <c r="J9" s="48" t="s">
        <v>136</v>
      </c>
      <c r="K9" s="48" t="s">
        <v>30</v>
      </c>
      <c r="L9" s="48"/>
      <c r="M9" s="48">
        <v>1</v>
      </c>
      <c r="N9" s="48" t="s">
        <v>30</v>
      </c>
      <c r="O9" s="48"/>
      <c r="P9" s="48" t="s">
        <v>30</v>
      </c>
      <c r="Q9" s="48" t="s">
        <v>30</v>
      </c>
      <c r="R9" s="48" t="s">
        <v>51</v>
      </c>
      <c r="S9" s="48" t="s">
        <v>30</v>
      </c>
      <c r="T9" s="48" t="s">
        <v>52</v>
      </c>
      <c r="U9" s="48" t="s">
        <v>30</v>
      </c>
      <c r="V9" s="48" t="s">
        <v>137</v>
      </c>
      <c r="W9" s="48" t="s">
        <v>30</v>
      </c>
      <c r="X9" s="50"/>
      <c r="Y9" s="50" t="s">
        <v>138</v>
      </c>
      <c r="BG9" s="42" t="s">
        <v>64</v>
      </c>
    </row>
    <row r="10" spans="1:60" ht="51.75" hidden="1" customHeight="1">
      <c r="A10" s="48">
        <v>8</v>
      </c>
      <c r="B10" s="48" t="s">
        <v>139</v>
      </c>
      <c r="C10" s="48" t="s">
        <v>26</v>
      </c>
      <c r="D10" s="48" t="s">
        <v>57</v>
      </c>
      <c r="E10" s="48" t="s">
        <v>140</v>
      </c>
      <c r="F10" s="49" t="s">
        <v>141</v>
      </c>
      <c r="G10" s="48" t="s">
        <v>30</v>
      </c>
      <c r="H10" s="48" t="s">
        <v>30</v>
      </c>
      <c r="I10" s="48" t="s">
        <v>31</v>
      </c>
      <c r="J10" s="48" t="s">
        <v>142</v>
      </c>
      <c r="K10" s="48" t="s">
        <v>31</v>
      </c>
      <c r="L10" s="48"/>
      <c r="M10" s="48">
        <v>2</v>
      </c>
      <c r="N10" s="48" t="s">
        <v>31</v>
      </c>
      <c r="O10" s="48"/>
      <c r="P10" s="48" t="s">
        <v>32</v>
      </c>
      <c r="Q10" s="48" t="s">
        <v>32</v>
      </c>
      <c r="R10" s="48" t="s">
        <v>63</v>
      </c>
      <c r="S10" s="48" t="s">
        <v>32</v>
      </c>
      <c r="T10" s="48" t="s">
        <v>64</v>
      </c>
      <c r="U10" s="48" t="s">
        <v>30</v>
      </c>
      <c r="V10" s="48" t="s">
        <v>143</v>
      </c>
      <c r="W10" s="48" t="s">
        <v>30</v>
      </c>
      <c r="X10" s="50" t="s">
        <v>144</v>
      </c>
      <c r="Y10" s="50" t="s">
        <v>145</v>
      </c>
    </row>
    <row r="11" spans="1:60" ht="57" customHeight="1">
      <c r="A11" s="48">
        <v>9</v>
      </c>
      <c r="B11" s="48" t="s">
        <v>43</v>
      </c>
      <c r="C11" s="48" t="s">
        <v>44</v>
      </c>
      <c r="D11" s="48" t="s">
        <v>45</v>
      </c>
      <c r="E11" s="48" t="s">
        <v>46</v>
      </c>
      <c r="F11" s="49" t="s">
        <v>47</v>
      </c>
      <c r="G11" s="48" t="s">
        <v>30</v>
      </c>
      <c r="H11" s="48" t="s">
        <v>30</v>
      </c>
      <c r="I11" s="48" t="s">
        <v>30</v>
      </c>
      <c r="J11" s="48" t="s">
        <v>48</v>
      </c>
      <c r="K11" s="48" t="s">
        <v>30</v>
      </c>
      <c r="L11" s="48" t="s">
        <v>49</v>
      </c>
      <c r="M11" s="48">
        <v>1</v>
      </c>
      <c r="N11" s="48" t="s">
        <v>30</v>
      </c>
      <c r="O11" s="48" t="s">
        <v>50</v>
      </c>
      <c r="P11" s="48" t="s">
        <v>31</v>
      </c>
      <c r="Q11" s="48" t="s">
        <v>30</v>
      </c>
      <c r="R11" s="48" t="s">
        <v>51</v>
      </c>
      <c r="S11" s="48" t="s">
        <v>31</v>
      </c>
      <c r="T11" s="48" t="s">
        <v>52</v>
      </c>
      <c r="U11" s="48" t="s">
        <v>30</v>
      </c>
      <c r="V11" s="48" t="s">
        <v>53</v>
      </c>
      <c r="W11" s="48" t="s">
        <v>30</v>
      </c>
      <c r="X11" s="50" t="s">
        <v>54</v>
      </c>
      <c r="Y11" s="50" t="s">
        <v>113</v>
      </c>
    </row>
    <row r="12" spans="1:60" ht="51.75" hidden="1" customHeight="1">
      <c r="A12" s="48">
        <v>10</v>
      </c>
      <c r="B12" s="48" t="s">
        <v>146</v>
      </c>
      <c r="C12" s="48" t="s">
        <v>147</v>
      </c>
      <c r="D12" s="48" t="s">
        <v>57</v>
      </c>
      <c r="E12" s="48" t="s">
        <v>148</v>
      </c>
      <c r="F12" s="49" t="s">
        <v>149</v>
      </c>
      <c r="G12" s="48" t="s">
        <v>30</v>
      </c>
      <c r="H12" s="48" t="s">
        <v>30</v>
      </c>
      <c r="I12" s="48" t="s">
        <v>31</v>
      </c>
      <c r="J12" s="48" t="s">
        <v>142</v>
      </c>
      <c r="K12" s="48" t="s">
        <v>31</v>
      </c>
      <c r="L12" s="48"/>
      <c r="M12" s="48">
        <v>2</v>
      </c>
      <c r="N12" s="48" t="s">
        <v>31</v>
      </c>
      <c r="O12" s="48"/>
      <c r="P12" s="48" t="s">
        <v>32</v>
      </c>
      <c r="Q12" s="48" t="s">
        <v>32</v>
      </c>
      <c r="R12" s="48" t="s">
        <v>34</v>
      </c>
      <c r="S12" s="48" t="s">
        <v>30</v>
      </c>
      <c r="T12" s="48" t="s">
        <v>35</v>
      </c>
      <c r="U12" s="48" t="s">
        <v>30</v>
      </c>
      <c r="V12" s="48" t="s">
        <v>150</v>
      </c>
      <c r="W12" s="48" t="s">
        <v>30</v>
      </c>
      <c r="X12" s="50" t="s">
        <v>151</v>
      </c>
      <c r="Y12" s="50" t="s">
        <v>145</v>
      </c>
    </row>
    <row r="13" spans="1:60" ht="51.75" hidden="1" customHeight="1">
      <c r="A13" s="48">
        <v>11</v>
      </c>
      <c r="B13" s="48" t="s">
        <v>105</v>
      </c>
      <c r="C13" s="48" t="s">
        <v>106</v>
      </c>
      <c r="D13" s="48" t="s">
        <v>106</v>
      </c>
      <c r="E13" s="48" t="s">
        <v>152</v>
      </c>
      <c r="F13" s="49" t="s">
        <v>153</v>
      </c>
      <c r="G13" s="48" t="s">
        <v>30</v>
      </c>
      <c r="H13" s="48" t="s">
        <v>30</v>
      </c>
      <c r="I13" s="48" t="s">
        <v>30</v>
      </c>
      <c r="J13" s="48" t="s">
        <v>154</v>
      </c>
      <c r="K13" s="48" t="s">
        <v>31</v>
      </c>
      <c r="L13" s="48"/>
      <c r="M13" s="48">
        <v>2</v>
      </c>
      <c r="N13" s="48" t="s">
        <v>30</v>
      </c>
      <c r="O13" s="48" t="s">
        <v>155</v>
      </c>
      <c r="P13" s="48" t="s">
        <v>118</v>
      </c>
      <c r="Q13" s="48" t="s">
        <v>31</v>
      </c>
      <c r="R13" s="48" t="s">
        <v>63</v>
      </c>
      <c r="S13" s="48" t="s">
        <v>32</v>
      </c>
      <c r="T13" s="48" t="s">
        <v>64</v>
      </c>
      <c r="U13" s="48" t="s">
        <v>31</v>
      </c>
      <c r="V13" s="48" t="s">
        <v>32</v>
      </c>
      <c r="W13" s="48" t="s">
        <v>31</v>
      </c>
      <c r="X13" s="50" t="s">
        <v>156</v>
      </c>
      <c r="Y13" s="50" t="s">
        <v>111</v>
      </c>
    </row>
    <row r="14" spans="1:60" ht="51.75" hidden="1" customHeight="1">
      <c r="A14" s="48">
        <v>12</v>
      </c>
      <c r="B14" s="48" t="s">
        <v>105</v>
      </c>
      <c r="C14" s="48" t="s">
        <v>157</v>
      </c>
      <c r="D14" s="48" t="s">
        <v>157</v>
      </c>
      <c r="E14" s="48" t="s">
        <v>158</v>
      </c>
      <c r="F14" s="49" t="s">
        <v>159</v>
      </c>
      <c r="G14" s="48" t="s">
        <v>30</v>
      </c>
      <c r="H14" s="48" t="s">
        <v>31</v>
      </c>
      <c r="I14" s="48" t="s">
        <v>32</v>
      </c>
      <c r="J14" s="48"/>
      <c r="K14" s="48" t="s">
        <v>30</v>
      </c>
      <c r="L14" s="48" t="s">
        <v>160</v>
      </c>
      <c r="M14" s="48">
        <v>2</v>
      </c>
      <c r="N14" s="48" t="s">
        <v>31</v>
      </c>
      <c r="O14" s="48"/>
      <c r="P14" s="48" t="s">
        <v>32</v>
      </c>
      <c r="Q14" s="48" t="s">
        <v>32</v>
      </c>
      <c r="R14" s="48" t="s">
        <v>34</v>
      </c>
      <c r="S14" s="48" t="s">
        <v>30</v>
      </c>
      <c r="T14" s="48" t="s">
        <v>52</v>
      </c>
      <c r="U14" s="48" t="s">
        <v>30</v>
      </c>
      <c r="V14" s="48" t="s">
        <v>161</v>
      </c>
      <c r="W14" s="48" t="s">
        <v>30</v>
      </c>
      <c r="X14" s="50"/>
      <c r="Y14" s="50" t="s">
        <v>162</v>
      </c>
    </row>
    <row r="15" spans="1:60" ht="51.75" hidden="1" customHeight="1">
      <c r="A15" s="48">
        <v>13</v>
      </c>
      <c r="B15" s="48" t="s">
        <v>105</v>
      </c>
      <c r="C15" s="48" t="s">
        <v>163</v>
      </c>
      <c r="D15" s="48" t="s">
        <v>44</v>
      </c>
      <c r="E15" s="48" t="s">
        <v>164</v>
      </c>
      <c r="F15" s="49" t="s">
        <v>165</v>
      </c>
      <c r="G15" s="48" t="s">
        <v>30</v>
      </c>
      <c r="H15" s="48" t="s">
        <v>30</v>
      </c>
      <c r="I15" s="48" t="s">
        <v>31</v>
      </c>
      <c r="J15" s="48" t="s">
        <v>142</v>
      </c>
      <c r="K15" s="48" t="s">
        <v>31</v>
      </c>
      <c r="L15" s="48"/>
      <c r="M15" s="48">
        <v>2</v>
      </c>
      <c r="N15" s="48" t="s">
        <v>31</v>
      </c>
      <c r="O15" s="48"/>
      <c r="P15" s="48" t="s">
        <v>32</v>
      </c>
      <c r="Q15" s="48" t="s">
        <v>32</v>
      </c>
      <c r="R15" s="48" t="s">
        <v>34</v>
      </c>
      <c r="S15" s="48" t="s">
        <v>30</v>
      </c>
      <c r="T15" s="48" t="s">
        <v>52</v>
      </c>
      <c r="U15" s="48" t="s">
        <v>31</v>
      </c>
      <c r="V15" s="48"/>
      <c r="W15" s="48" t="s">
        <v>31</v>
      </c>
      <c r="X15" s="50" t="s">
        <v>166</v>
      </c>
      <c r="Y15" s="50" t="s">
        <v>145</v>
      </c>
    </row>
    <row r="16" spans="1:60" ht="51.75" hidden="1" customHeight="1">
      <c r="A16" s="48">
        <v>14</v>
      </c>
      <c r="B16" s="48" t="s">
        <v>167</v>
      </c>
      <c r="C16" s="48" t="s">
        <v>168</v>
      </c>
      <c r="D16" s="48" t="s">
        <v>123</v>
      </c>
      <c r="E16" s="48" t="s">
        <v>169</v>
      </c>
      <c r="F16" s="49" t="s">
        <v>170</v>
      </c>
      <c r="G16" s="48" t="s">
        <v>30</v>
      </c>
      <c r="H16" s="48" t="s">
        <v>31</v>
      </c>
      <c r="I16" s="48" t="s">
        <v>32</v>
      </c>
      <c r="J16" s="48"/>
      <c r="K16" s="48" t="s">
        <v>30</v>
      </c>
      <c r="L16" s="48" t="s">
        <v>171</v>
      </c>
      <c r="M16" s="48">
        <v>1</v>
      </c>
      <c r="N16" s="48" t="s">
        <v>30</v>
      </c>
      <c r="O16" s="48" t="s">
        <v>172</v>
      </c>
      <c r="P16" s="48" t="s">
        <v>30</v>
      </c>
      <c r="Q16" s="48" t="s">
        <v>30</v>
      </c>
      <c r="R16" s="48" t="s">
        <v>63</v>
      </c>
      <c r="S16" s="48" t="s">
        <v>32</v>
      </c>
      <c r="T16" s="48" t="s">
        <v>64</v>
      </c>
      <c r="U16" s="48" t="s">
        <v>30</v>
      </c>
      <c r="V16" s="48" t="s">
        <v>173</v>
      </c>
      <c r="W16" s="48" t="s">
        <v>30</v>
      </c>
      <c r="X16" s="50" t="s">
        <v>174</v>
      </c>
      <c r="Y16" s="50" t="s">
        <v>127</v>
      </c>
    </row>
    <row r="17" spans="1:26" ht="51.75" hidden="1" customHeight="1">
      <c r="A17" s="48">
        <v>15</v>
      </c>
      <c r="B17" s="48" t="s">
        <v>175</v>
      </c>
      <c r="C17" s="48" t="s">
        <v>176</v>
      </c>
      <c r="D17" s="48" t="s">
        <v>177</v>
      </c>
      <c r="E17" s="48" t="s">
        <v>178</v>
      </c>
      <c r="F17" s="49" t="s">
        <v>179</v>
      </c>
      <c r="G17" s="48" t="s">
        <v>30</v>
      </c>
      <c r="H17" s="48" t="s">
        <v>30</v>
      </c>
      <c r="I17" s="48" t="s">
        <v>31</v>
      </c>
      <c r="J17" s="48"/>
      <c r="K17" s="48" t="s">
        <v>31</v>
      </c>
      <c r="L17" s="48"/>
      <c r="M17" s="48">
        <v>2</v>
      </c>
      <c r="N17" s="48" t="s">
        <v>30</v>
      </c>
      <c r="O17" s="50" t="s">
        <v>180</v>
      </c>
      <c r="P17" s="48" t="s">
        <v>32</v>
      </c>
      <c r="Q17" s="48" t="s">
        <v>32</v>
      </c>
      <c r="R17" s="48" t="s">
        <v>63</v>
      </c>
      <c r="S17" s="48" t="s">
        <v>32</v>
      </c>
      <c r="T17" s="48" t="s">
        <v>64</v>
      </c>
      <c r="U17" s="48" t="s">
        <v>30</v>
      </c>
      <c r="V17" s="48" t="s">
        <v>181</v>
      </c>
      <c r="W17" s="48" t="s">
        <v>30</v>
      </c>
      <c r="X17" s="50" t="s">
        <v>182</v>
      </c>
      <c r="Y17" s="50" t="s">
        <v>183</v>
      </c>
      <c r="Z17" s="46" t="s">
        <v>184</v>
      </c>
    </row>
    <row r="18" spans="1:26" ht="51.75" hidden="1" customHeight="1">
      <c r="A18" s="48">
        <v>16</v>
      </c>
      <c r="B18" s="48" t="s">
        <v>146</v>
      </c>
      <c r="C18" s="48" t="s">
        <v>26</v>
      </c>
      <c r="D18" s="48" t="s">
        <v>57</v>
      </c>
      <c r="E18" s="48" t="s">
        <v>185</v>
      </c>
      <c r="F18" s="49" t="s">
        <v>186</v>
      </c>
      <c r="G18" s="48" t="s">
        <v>30</v>
      </c>
      <c r="H18" s="48" t="s">
        <v>31</v>
      </c>
      <c r="I18" s="48" t="s">
        <v>30</v>
      </c>
      <c r="J18" s="48"/>
      <c r="K18" s="48" t="s">
        <v>30</v>
      </c>
      <c r="L18" s="48" t="s">
        <v>187</v>
      </c>
      <c r="M18" s="48">
        <v>1</v>
      </c>
      <c r="N18" s="48" t="s">
        <v>30</v>
      </c>
      <c r="O18" s="48" t="s">
        <v>188</v>
      </c>
      <c r="P18" s="48" t="s">
        <v>30</v>
      </c>
      <c r="Q18" s="48" t="s">
        <v>30</v>
      </c>
      <c r="R18" s="48" t="s">
        <v>34</v>
      </c>
      <c r="S18" s="48" t="s">
        <v>30</v>
      </c>
      <c r="T18" s="48" t="s">
        <v>35</v>
      </c>
      <c r="U18" s="48" t="s">
        <v>30</v>
      </c>
      <c r="V18" s="48" t="s">
        <v>189</v>
      </c>
      <c r="W18" s="48" t="s">
        <v>30</v>
      </c>
      <c r="X18" s="50" t="s">
        <v>190</v>
      </c>
      <c r="Y18" s="50" t="s">
        <v>145</v>
      </c>
    </row>
    <row r="19" spans="1:26" ht="51.75" hidden="1" customHeight="1">
      <c r="A19" s="48">
        <v>17</v>
      </c>
      <c r="B19" s="48" t="s">
        <v>105</v>
      </c>
      <c r="C19" s="48" t="s">
        <v>176</v>
      </c>
      <c r="D19" s="48" t="s">
        <v>177</v>
      </c>
      <c r="E19" s="48" t="s">
        <v>191</v>
      </c>
      <c r="F19" s="49" t="s">
        <v>192</v>
      </c>
      <c r="G19" s="48" t="s">
        <v>30</v>
      </c>
      <c r="H19" s="48" t="s">
        <v>31</v>
      </c>
      <c r="I19" s="48" t="s">
        <v>32</v>
      </c>
      <c r="J19" s="48"/>
      <c r="K19" s="48" t="s">
        <v>31</v>
      </c>
      <c r="L19" s="48"/>
      <c r="M19" s="48">
        <v>2</v>
      </c>
      <c r="N19" s="48" t="s">
        <v>32</v>
      </c>
      <c r="O19" s="48"/>
      <c r="P19" s="48" t="s">
        <v>32</v>
      </c>
      <c r="Q19" s="48" t="s">
        <v>32</v>
      </c>
      <c r="R19" s="48" t="s">
        <v>63</v>
      </c>
      <c r="S19" s="48" t="s">
        <v>32</v>
      </c>
      <c r="T19" s="48" t="s">
        <v>64</v>
      </c>
      <c r="U19" s="48" t="s">
        <v>30</v>
      </c>
      <c r="V19" s="48" t="s">
        <v>193</v>
      </c>
      <c r="W19" s="48" t="s">
        <v>30</v>
      </c>
      <c r="X19" s="50" t="s">
        <v>194</v>
      </c>
      <c r="Y19" s="50" t="s">
        <v>183</v>
      </c>
    </row>
    <row r="20" spans="1:26" ht="51.75" hidden="1" customHeight="1">
      <c r="A20" s="48">
        <v>18</v>
      </c>
      <c r="B20" s="48" t="s">
        <v>195</v>
      </c>
      <c r="C20" s="48" t="s">
        <v>26</v>
      </c>
      <c r="D20" s="48" t="s">
        <v>196</v>
      </c>
      <c r="E20" s="48" t="s">
        <v>197</v>
      </c>
      <c r="F20" s="49" t="s">
        <v>198</v>
      </c>
      <c r="G20" s="48" t="s">
        <v>30</v>
      </c>
      <c r="H20" s="48" t="s">
        <v>31</v>
      </c>
      <c r="I20" s="48" t="s">
        <v>32</v>
      </c>
      <c r="J20" s="48" t="s">
        <v>32</v>
      </c>
      <c r="K20" s="48" t="s">
        <v>31</v>
      </c>
      <c r="L20" s="48" t="s">
        <v>32</v>
      </c>
      <c r="M20" s="48">
        <v>2</v>
      </c>
      <c r="N20" s="48" t="s">
        <v>31</v>
      </c>
      <c r="O20" s="48" t="s">
        <v>32</v>
      </c>
      <c r="P20" s="48" t="s">
        <v>32</v>
      </c>
      <c r="Q20" s="48" t="s">
        <v>32</v>
      </c>
      <c r="R20" s="48" t="s">
        <v>63</v>
      </c>
      <c r="S20" s="48" t="s">
        <v>32</v>
      </c>
      <c r="T20" s="48" t="s">
        <v>64</v>
      </c>
      <c r="U20" s="48" t="s">
        <v>31</v>
      </c>
      <c r="V20" s="48" t="s">
        <v>32</v>
      </c>
      <c r="W20" s="48" t="s">
        <v>31</v>
      </c>
      <c r="X20" s="50" t="s">
        <v>199</v>
      </c>
      <c r="Y20" s="50" t="s">
        <v>138</v>
      </c>
    </row>
    <row r="21" spans="1:26" ht="51.75" hidden="1" customHeight="1">
      <c r="A21" s="48">
        <v>19</v>
      </c>
      <c r="B21" s="48" t="s">
        <v>146</v>
      </c>
      <c r="C21" s="48" t="s">
        <v>26</v>
      </c>
      <c r="D21" s="48" t="s">
        <v>57</v>
      </c>
      <c r="E21" s="48" t="s">
        <v>200</v>
      </c>
      <c r="F21" s="49" t="s">
        <v>201</v>
      </c>
      <c r="G21" s="48" t="s">
        <v>30</v>
      </c>
      <c r="H21" s="48" t="s">
        <v>30</v>
      </c>
      <c r="I21" s="48" t="s">
        <v>30</v>
      </c>
      <c r="J21" s="48" t="s">
        <v>202</v>
      </c>
      <c r="K21" s="48" t="s">
        <v>31</v>
      </c>
      <c r="L21" s="48" t="s">
        <v>32</v>
      </c>
      <c r="M21" s="48">
        <v>2</v>
      </c>
      <c r="N21" s="48" t="s">
        <v>30</v>
      </c>
      <c r="O21" s="48" t="s">
        <v>203</v>
      </c>
      <c r="P21" s="48" t="s">
        <v>30</v>
      </c>
      <c r="Q21" s="48" t="s">
        <v>30</v>
      </c>
      <c r="R21" s="48" t="s">
        <v>34</v>
      </c>
      <c r="S21" s="48" t="s">
        <v>30</v>
      </c>
      <c r="T21" s="48" t="s">
        <v>35</v>
      </c>
      <c r="U21" s="48" t="s">
        <v>31</v>
      </c>
      <c r="V21" s="48" t="s">
        <v>32</v>
      </c>
      <c r="W21" s="48" t="s">
        <v>32</v>
      </c>
      <c r="X21" s="50" t="s">
        <v>204</v>
      </c>
      <c r="Y21" s="50" t="s">
        <v>145</v>
      </c>
    </row>
    <row r="22" spans="1:26" ht="51.75" hidden="1" customHeight="1">
      <c r="A22" s="48">
        <v>20</v>
      </c>
      <c r="B22" s="48" t="s">
        <v>105</v>
      </c>
      <c r="C22" s="48" t="s">
        <v>205</v>
      </c>
      <c r="D22" s="48" t="s">
        <v>123</v>
      </c>
      <c r="E22" s="48" t="s">
        <v>206</v>
      </c>
      <c r="F22" s="49" t="s">
        <v>207</v>
      </c>
      <c r="G22" s="48" t="s">
        <v>30</v>
      </c>
      <c r="H22" s="48" t="s">
        <v>30</v>
      </c>
      <c r="I22" s="48" t="s">
        <v>30</v>
      </c>
      <c r="J22" s="48" t="s">
        <v>208</v>
      </c>
      <c r="K22" s="48" t="s">
        <v>31</v>
      </c>
      <c r="L22" s="48"/>
      <c r="M22" s="48">
        <v>2</v>
      </c>
      <c r="N22" s="48" t="s">
        <v>32</v>
      </c>
      <c r="O22" s="48"/>
      <c r="P22" s="48" t="s">
        <v>32</v>
      </c>
      <c r="Q22" s="48" t="s">
        <v>32</v>
      </c>
      <c r="R22" s="48" t="s">
        <v>63</v>
      </c>
      <c r="S22" s="48" t="s">
        <v>32</v>
      </c>
      <c r="T22" s="48" t="s">
        <v>64</v>
      </c>
      <c r="U22" s="48" t="s">
        <v>30</v>
      </c>
      <c r="V22" s="48" t="s">
        <v>209</v>
      </c>
      <c r="W22" s="48" t="s">
        <v>30</v>
      </c>
      <c r="X22" s="50"/>
      <c r="Y22" s="50" t="s">
        <v>210</v>
      </c>
    </row>
    <row r="23" spans="1:26" ht="51.75" hidden="1" customHeight="1">
      <c r="A23" s="48">
        <v>21</v>
      </c>
      <c r="B23" s="48" t="s">
        <v>105</v>
      </c>
      <c r="C23" s="48" t="s">
        <v>157</v>
      </c>
      <c r="D23" s="48" t="s">
        <v>157</v>
      </c>
      <c r="E23" s="48" t="s">
        <v>211</v>
      </c>
      <c r="F23" s="49" t="s">
        <v>212</v>
      </c>
      <c r="G23" s="48" t="s">
        <v>30</v>
      </c>
      <c r="H23" s="48" t="s">
        <v>30</v>
      </c>
      <c r="I23" s="48" t="s">
        <v>31</v>
      </c>
      <c r="J23" s="48"/>
      <c r="K23" s="48" t="s">
        <v>31</v>
      </c>
      <c r="L23" s="48"/>
      <c r="M23" s="48">
        <v>1</v>
      </c>
      <c r="N23" s="48" t="s">
        <v>30</v>
      </c>
      <c r="O23" s="48" t="s">
        <v>213</v>
      </c>
      <c r="P23" s="48" t="s">
        <v>31</v>
      </c>
      <c r="Q23" s="48" t="s">
        <v>30</v>
      </c>
      <c r="R23" s="48" t="s">
        <v>34</v>
      </c>
      <c r="S23" s="48" t="s">
        <v>30</v>
      </c>
      <c r="T23" s="48" t="s">
        <v>52</v>
      </c>
      <c r="U23" s="48" t="s">
        <v>30</v>
      </c>
      <c r="V23" s="48" t="s">
        <v>214</v>
      </c>
      <c r="W23" s="48" t="s">
        <v>30</v>
      </c>
      <c r="X23" s="50" t="s">
        <v>215</v>
      </c>
      <c r="Y23" s="50" t="s">
        <v>162</v>
      </c>
    </row>
    <row r="24" spans="1:26" ht="51.75" hidden="1" customHeight="1">
      <c r="A24" s="48">
        <v>22</v>
      </c>
      <c r="B24" s="48" t="s">
        <v>216</v>
      </c>
      <c r="C24" s="48" t="s">
        <v>26</v>
      </c>
      <c r="D24" s="48" t="s">
        <v>217</v>
      </c>
      <c r="E24" s="48" t="s">
        <v>218</v>
      </c>
      <c r="F24" s="49" t="s">
        <v>219</v>
      </c>
      <c r="G24" s="48" t="s">
        <v>30</v>
      </c>
      <c r="H24" s="48" t="s">
        <v>30</v>
      </c>
      <c r="I24" s="48" t="s">
        <v>30</v>
      </c>
      <c r="J24" s="48" t="s">
        <v>220</v>
      </c>
      <c r="K24" s="48" t="s">
        <v>30</v>
      </c>
      <c r="L24" s="48"/>
      <c r="M24" s="48">
        <v>1</v>
      </c>
      <c r="N24" s="48" t="s">
        <v>30</v>
      </c>
      <c r="O24" s="48" t="s">
        <v>221</v>
      </c>
      <c r="P24" s="48" t="s">
        <v>30</v>
      </c>
      <c r="Q24" s="48" t="s">
        <v>30</v>
      </c>
      <c r="R24" s="48" t="s">
        <v>34</v>
      </c>
      <c r="S24" s="48" t="s">
        <v>30</v>
      </c>
      <c r="T24" s="48" t="s">
        <v>52</v>
      </c>
      <c r="U24" s="48" t="s">
        <v>30</v>
      </c>
      <c r="V24" s="48" t="s">
        <v>222</v>
      </c>
      <c r="W24" s="48" t="s">
        <v>30</v>
      </c>
      <c r="X24" s="50"/>
      <c r="Y24" s="50" t="s">
        <v>223</v>
      </c>
    </row>
    <row r="25" spans="1:26" ht="57.75" customHeight="1">
      <c r="A25" s="48">
        <v>23</v>
      </c>
      <c r="B25" s="48" t="s">
        <v>56</v>
      </c>
      <c r="C25" s="48" t="s">
        <v>26</v>
      </c>
      <c r="D25" s="48" t="s">
        <v>57</v>
      </c>
      <c r="E25" s="48" t="s">
        <v>58</v>
      </c>
      <c r="F25" s="49" t="s">
        <v>59</v>
      </c>
      <c r="G25" s="48" t="s">
        <v>30</v>
      </c>
      <c r="H25" s="48" t="s">
        <v>30</v>
      </c>
      <c r="I25" s="48" t="s">
        <v>30</v>
      </c>
      <c r="J25" s="48" t="s">
        <v>60</v>
      </c>
      <c r="K25" s="48" t="s">
        <v>30</v>
      </c>
      <c r="L25" s="48" t="s">
        <v>61</v>
      </c>
      <c r="M25" s="48">
        <v>1</v>
      </c>
      <c r="N25" s="48" t="s">
        <v>30</v>
      </c>
      <c r="O25" s="48" t="s">
        <v>224</v>
      </c>
      <c r="P25" s="48" t="s">
        <v>30</v>
      </c>
      <c r="Q25" s="48" t="s">
        <v>30</v>
      </c>
      <c r="R25" s="48" t="s">
        <v>63</v>
      </c>
      <c r="S25" s="48" t="s">
        <v>32</v>
      </c>
      <c r="T25" s="48" t="s">
        <v>64</v>
      </c>
      <c r="U25" s="48" t="s">
        <v>30</v>
      </c>
      <c r="V25" s="48" t="s">
        <v>65</v>
      </c>
      <c r="W25" s="48" t="s">
        <v>30</v>
      </c>
      <c r="X25" s="50" t="s">
        <v>66</v>
      </c>
      <c r="Y25" s="50" t="s">
        <v>225</v>
      </c>
    </row>
    <row r="26" spans="1:26" ht="51.75" hidden="1" customHeight="1">
      <c r="A26" s="48">
        <v>24</v>
      </c>
      <c r="B26" s="48" t="s">
        <v>43</v>
      </c>
      <c r="C26" s="48" t="s">
        <v>157</v>
      </c>
      <c r="D26" s="48" t="s">
        <v>157</v>
      </c>
      <c r="E26" s="48" t="s">
        <v>226</v>
      </c>
      <c r="F26" s="49" t="s">
        <v>227</v>
      </c>
      <c r="G26" s="48" t="s">
        <v>30</v>
      </c>
      <c r="H26" s="48" t="s">
        <v>30</v>
      </c>
      <c r="I26" s="48" t="s">
        <v>31</v>
      </c>
      <c r="J26" s="48"/>
      <c r="K26" s="48" t="s">
        <v>31</v>
      </c>
      <c r="L26" s="48"/>
      <c r="M26" s="48">
        <v>1</v>
      </c>
      <c r="N26" s="48" t="s">
        <v>30</v>
      </c>
      <c r="O26" s="48" t="s">
        <v>228</v>
      </c>
      <c r="P26" s="48" t="s">
        <v>31</v>
      </c>
      <c r="Q26" s="48" t="s">
        <v>32</v>
      </c>
      <c r="R26" s="48" t="s">
        <v>34</v>
      </c>
      <c r="S26" s="48" t="s">
        <v>30</v>
      </c>
      <c r="T26" s="48" t="s">
        <v>52</v>
      </c>
      <c r="U26" s="48" t="s">
        <v>30</v>
      </c>
      <c r="V26" s="48" t="s">
        <v>229</v>
      </c>
      <c r="W26" s="48" t="s">
        <v>30</v>
      </c>
      <c r="X26" s="50" t="s">
        <v>230</v>
      </c>
      <c r="Y26" s="50" t="s">
        <v>231</v>
      </c>
    </row>
    <row r="27" spans="1:26" ht="51.75" hidden="1" customHeight="1">
      <c r="A27" s="48">
        <v>25</v>
      </c>
      <c r="B27" s="48" t="s">
        <v>105</v>
      </c>
      <c r="C27" s="48" t="s">
        <v>232</v>
      </c>
      <c r="D27" s="48" t="s">
        <v>123</v>
      </c>
      <c r="E27" s="48" t="s">
        <v>233</v>
      </c>
      <c r="F27" s="49" t="s">
        <v>234</v>
      </c>
      <c r="G27" s="48" t="s">
        <v>30</v>
      </c>
      <c r="H27" s="48" t="s">
        <v>30</v>
      </c>
      <c r="I27" s="48" t="s">
        <v>31</v>
      </c>
      <c r="J27" s="48"/>
      <c r="K27" s="48" t="s">
        <v>31</v>
      </c>
      <c r="L27" s="48"/>
      <c r="M27" s="48">
        <v>1</v>
      </c>
      <c r="N27" s="48" t="s">
        <v>32</v>
      </c>
      <c r="O27" s="48"/>
      <c r="P27" s="48" t="s">
        <v>32</v>
      </c>
      <c r="Q27" s="48" t="s">
        <v>32</v>
      </c>
      <c r="R27" s="48" t="s">
        <v>63</v>
      </c>
      <c r="S27" s="48" t="s">
        <v>32</v>
      </c>
      <c r="T27" s="48" t="s">
        <v>64</v>
      </c>
      <c r="U27" s="48" t="s">
        <v>30</v>
      </c>
      <c r="V27" s="48" t="s">
        <v>235</v>
      </c>
      <c r="W27" s="48" t="s">
        <v>30</v>
      </c>
      <c r="X27" s="50"/>
      <c r="Y27" s="50" t="s">
        <v>210</v>
      </c>
    </row>
    <row r="28" spans="1:26" ht="51.75" hidden="1" customHeight="1">
      <c r="A28" s="48">
        <v>26</v>
      </c>
      <c r="B28" s="48" t="s">
        <v>77</v>
      </c>
      <c r="C28" s="48" t="s">
        <v>114</v>
      </c>
      <c r="D28" s="48" t="s">
        <v>236</v>
      </c>
      <c r="E28" s="48" t="s">
        <v>237</v>
      </c>
      <c r="F28" s="49" t="s">
        <v>238</v>
      </c>
      <c r="G28" s="48" t="s">
        <v>30</v>
      </c>
      <c r="H28" s="48" t="s">
        <v>30</v>
      </c>
      <c r="I28" s="48" t="s">
        <v>31</v>
      </c>
      <c r="J28" s="48"/>
      <c r="K28" s="48" t="s">
        <v>31</v>
      </c>
      <c r="L28" s="48"/>
      <c r="M28" s="48">
        <v>2</v>
      </c>
      <c r="N28" s="48" t="s">
        <v>31</v>
      </c>
      <c r="O28" s="48"/>
      <c r="P28" s="48" t="s">
        <v>30</v>
      </c>
      <c r="Q28" s="48" t="s">
        <v>32</v>
      </c>
      <c r="R28" s="48" t="s">
        <v>34</v>
      </c>
      <c r="S28" s="48" t="s">
        <v>30</v>
      </c>
      <c r="T28" s="48" t="s">
        <v>35</v>
      </c>
      <c r="U28" s="48" t="s">
        <v>30</v>
      </c>
      <c r="V28" s="48" t="s">
        <v>239</v>
      </c>
      <c r="W28" s="48" t="s">
        <v>31</v>
      </c>
      <c r="X28" s="50" t="s">
        <v>240</v>
      </c>
      <c r="Y28" s="50" t="s">
        <v>121</v>
      </c>
    </row>
    <row r="29" spans="1:26" ht="51.75" hidden="1" customHeight="1">
      <c r="A29" s="48">
        <v>27</v>
      </c>
      <c r="B29" s="48" t="s">
        <v>105</v>
      </c>
      <c r="C29" s="48" t="s">
        <v>122</v>
      </c>
      <c r="D29" s="48" t="s">
        <v>241</v>
      </c>
      <c r="E29" s="51" t="s">
        <v>242</v>
      </c>
      <c r="F29" s="50" t="s">
        <v>243</v>
      </c>
      <c r="G29" s="48" t="s">
        <v>30</v>
      </c>
      <c r="H29" s="48" t="s">
        <v>30</v>
      </c>
      <c r="I29" s="48" t="s">
        <v>31</v>
      </c>
      <c r="J29" s="48"/>
      <c r="K29" s="48" t="s">
        <v>31</v>
      </c>
      <c r="L29" s="48"/>
      <c r="M29" s="48">
        <v>2</v>
      </c>
      <c r="N29" s="48" t="s">
        <v>30</v>
      </c>
      <c r="O29" s="48" t="s">
        <v>244</v>
      </c>
      <c r="P29" s="48" t="s">
        <v>30</v>
      </c>
      <c r="Q29" s="48" t="s">
        <v>31</v>
      </c>
      <c r="R29" s="48" t="s">
        <v>63</v>
      </c>
      <c r="S29" s="48" t="s">
        <v>32</v>
      </c>
      <c r="T29" s="48" t="s">
        <v>64</v>
      </c>
      <c r="U29" s="48" t="s">
        <v>30</v>
      </c>
      <c r="V29" s="48" t="s">
        <v>245</v>
      </c>
      <c r="W29" s="48" t="s">
        <v>30</v>
      </c>
      <c r="X29" s="50" t="s">
        <v>246</v>
      </c>
      <c r="Y29" s="50" t="s">
        <v>247</v>
      </c>
    </row>
    <row r="30" spans="1:26" ht="51.75" hidden="1" customHeight="1">
      <c r="A30" s="48">
        <v>28</v>
      </c>
      <c r="B30" s="48" t="s">
        <v>105</v>
      </c>
      <c r="C30" s="48" t="s">
        <v>122</v>
      </c>
      <c r="D30" s="48" t="s">
        <v>123</v>
      </c>
      <c r="E30" s="48" t="s">
        <v>248</v>
      </c>
      <c r="F30" s="49" t="s">
        <v>249</v>
      </c>
      <c r="G30" s="48" t="s">
        <v>30</v>
      </c>
      <c r="H30" s="48" t="s">
        <v>30</v>
      </c>
      <c r="I30" s="48" t="s">
        <v>31</v>
      </c>
      <c r="J30" s="48" t="s">
        <v>250</v>
      </c>
      <c r="K30" s="48" t="s">
        <v>30</v>
      </c>
      <c r="L30" s="48" t="s">
        <v>251</v>
      </c>
      <c r="M30" s="48">
        <v>1</v>
      </c>
      <c r="N30" s="48" t="s">
        <v>30</v>
      </c>
      <c r="O30" s="48" t="s">
        <v>252</v>
      </c>
      <c r="P30" s="48" t="s">
        <v>30</v>
      </c>
      <c r="Q30" s="48" t="s">
        <v>30</v>
      </c>
      <c r="R30" s="48" t="s">
        <v>63</v>
      </c>
      <c r="S30" s="48" t="s">
        <v>32</v>
      </c>
      <c r="T30" s="48" t="s">
        <v>64</v>
      </c>
      <c r="U30" s="48" t="s">
        <v>30</v>
      </c>
      <c r="V30" s="48" t="s">
        <v>253</v>
      </c>
      <c r="W30" s="48" t="s">
        <v>30</v>
      </c>
      <c r="X30" s="50" t="s">
        <v>254</v>
      </c>
      <c r="Y30" s="50" t="s">
        <v>127</v>
      </c>
    </row>
    <row r="31" spans="1:26" ht="51.75" hidden="1" customHeight="1">
      <c r="A31" s="48">
        <v>29</v>
      </c>
      <c r="B31" s="48" t="s">
        <v>105</v>
      </c>
      <c r="C31" s="48" t="s">
        <v>255</v>
      </c>
      <c r="D31" s="48" t="s">
        <v>256</v>
      </c>
      <c r="E31" s="48" t="s">
        <v>257</v>
      </c>
      <c r="F31" s="49" t="s">
        <v>258</v>
      </c>
      <c r="G31" s="48" t="s">
        <v>30</v>
      </c>
      <c r="H31" s="48" t="s">
        <v>30</v>
      </c>
      <c r="I31" s="48" t="s">
        <v>30</v>
      </c>
      <c r="J31" s="48" t="s">
        <v>259</v>
      </c>
      <c r="K31" s="48" t="s">
        <v>31</v>
      </c>
      <c r="L31" s="48"/>
      <c r="M31" s="48">
        <v>2</v>
      </c>
      <c r="N31" s="48" t="s">
        <v>31</v>
      </c>
      <c r="O31" s="48"/>
      <c r="P31" s="48" t="s">
        <v>32</v>
      </c>
      <c r="Q31" s="48" t="s">
        <v>32</v>
      </c>
      <c r="R31" s="48" t="s">
        <v>63</v>
      </c>
      <c r="S31" s="48" t="s">
        <v>32</v>
      </c>
      <c r="T31" s="48" t="s">
        <v>64</v>
      </c>
      <c r="U31" s="48" t="s">
        <v>30</v>
      </c>
      <c r="V31" s="48" t="s">
        <v>260</v>
      </c>
      <c r="W31" s="48" t="s">
        <v>30</v>
      </c>
      <c r="X31" s="50" t="s">
        <v>261</v>
      </c>
      <c r="Y31" s="50" t="s">
        <v>262</v>
      </c>
    </row>
    <row r="32" spans="1:26" ht="51.75" hidden="1" customHeight="1">
      <c r="A32" s="48">
        <v>30</v>
      </c>
      <c r="B32" s="48" t="s">
        <v>105</v>
      </c>
      <c r="C32" s="48" t="s">
        <v>255</v>
      </c>
      <c r="D32" s="48" t="s">
        <v>256</v>
      </c>
      <c r="E32" s="48" t="s">
        <v>263</v>
      </c>
      <c r="F32" s="49" t="s">
        <v>264</v>
      </c>
      <c r="G32" s="48" t="s">
        <v>30</v>
      </c>
      <c r="H32" s="48" t="s">
        <v>30</v>
      </c>
      <c r="I32" s="48" t="s">
        <v>31</v>
      </c>
      <c r="J32" s="48"/>
      <c r="K32" s="48" t="s">
        <v>31</v>
      </c>
      <c r="L32" s="48"/>
      <c r="M32" s="48">
        <v>2</v>
      </c>
      <c r="N32" s="48" t="s">
        <v>30</v>
      </c>
      <c r="O32" s="48" t="s">
        <v>265</v>
      </c>
      <c r="P32" s="48" t="s">
        <v>30</v>
      </c>
      <c r="Q32" s="48" t="s">
        <v>31</v>
      </c>
      <c r="R32" s="48" t="s">
        <v>63</v>
      </c>
      <c r="S32" s="48" t="s">
        <v>32</v>
      </c>
      <c r="T32" s="48" t="s">
        <v>64</v>
      </c>
      <c r="U32" s="48" t="s">
        <v>30</v>
      </c>
      <c r="V32" s="48" t="s">
        <v>266</v>
      </c>
      <c r="W32" s="48" t="s">
        <v>30</v>
      </c>
      <c r="X32" s="50" t="s">
        <v>267</v>
      </c>
      <c r="Y32" s="50" t="s">
        <v>262</v>
      </c>
    </row>
    <row r="33" spans="1:25" ht="51.75" customHeight="1">
      <c r="A33" s="48">
        <v>31</v>
      </c>
      <c r="B33" s="48" t="s">
        <v>68</v>
      </c>
      <c r="C33" s="48" t="s">
        <v>26</v>
      </c>
      <c r="D33" s="48" t="s">
        <v>57</v>
      </c>
      <c r="E33" s="48" t="s">
        <v>268</v>
      </c>
      <c r="F33" s="49" t="s">
        <v>70</v>
      </c>
      <c r="G33" s="48" t="s">
        <v>30</v>
      </c>
      <c r="H33" s="48" t="s">
        <v>30</v>
      </c>
      <c r="I33" s="48" t="s">
        <v>30</v>
      </c>
      <c r="J33" s="48" t="s">
        <v>71</v>
      </c>
      <c r="K33" s="48" t="s">
        <v>30</v>
      </c>
      <c r="L33" s="48" t="s">
        <v>72</v>
      </c>
      <c r="M33" s="48">
        <v>1</v>
      </c>
      <c r="N33" s="48" t="s">
        <v>30</v>
      </c>
      <c r="O33" s="48" t="s">
        <v>73</v>
      </c>
      <c r="P33" s="48" t="s">
        <v>30</v>
      </c>
      <c r="Q33" s="48" t="s">
        <v>30</v>
      </c>
      <c r="R33" s="48" t="s">
        <v>51</v>
      </c>
      <c r="S33" s="48" t="s">
        <v>30</v>
      </c>
      <c r="T33" s="48" t="s">
        <v>52</v>
      </c>
      <c r="U33" s="48" t="s">
        <v>30</v>
      </c>
      <c r="V33" s="48" t="s">
        <v>74</v>
      </c>
      <c r="W33" s="48" t="s">
        <v>30</v>
      </c>
      <c r="X33" s="50" t="s">
        <v>75</v>
      </c>
      <c r="Y33" s="50" t="s">
        <v>269</v>
      </c>
    </row>
    <row r="34" spans="1:25" ht="51.75" hidden="1" customHeight="1">
      <c r="A34" s="48">
        <v>32</v>
      </c>
      <c r="B34" s="48" t="s">
        <v>105</v>
      </c>
      <c r="C34" s="48" t="s">
        <v>270</v>
      </c>
      <c r="D34" s="48" t="s">
        <v>123</v>
      </c>
      <c r="E34" s="48" t="s">
        <v>271</v>
      </c>
      <c r="F34" s="50" t="s">
        <v>272</v>
      </c>
      <c r="G34" s="48" t="s">
        <v>30</v>
      </c>
      <c r="H34" s="48" t="s">
        <v>30</v>
      </c>
      <c r="I34" s="48" t="s">
        <v>31</v>
      </c>
      <c r="J34" s="48" t="s">
        <v>208</v>
      </c>
      <c r="K34" s="48" t="s">
        <v>31</v>
      </c>
      <c r="L34" s="48"/>
      <c r="M34" s="48">
        <v>2</v>
      </c>
      <c r="N34" s="48" t="s">
        <v>32</v>
      </c>
      <c r="O34" s="48"/>
      <c r="P34" s="48" t="s">
        <v>32</v>
      </c>
      <c r="Q34" s="48" t="s">
        <v>32</v>
      </c>
      <c r="R34" s="48" t="s">
        <v>63</v>
      </c>
      <c r="S34" s="48" t="s">
        <v>32</v>
      </c>
      <c r="T34" s="48" t="s">
        <v>64</v>
      </c>
      <c r="U34" s="48" t="s">
        <v>30</v>
      </c>
      <c r="V34" s="48" t="s">
        <v>273</v>
      </c>
      <c r="W34" s="48" t="s">
        <v>30</v>
      </c>
      <c r="X34" s="50"/>
      <c r="Y34" s="50" t="s">
        <v>210</v>
      </c>
    </row>
    <row r="35" spans="1:25" ht="51.75" hidden="1" customHeight="1">
      <c r="A35" s="48">
        <v>33</v>
      </c>
      <c r="B35" s="48" t="s">
        <v>274</v>
      </c>
      <c r="C35" s="48" t="s">
        <v>26</v>
      </c>
      <c r="D35" s="48" t="s">
        <v>57</v>
      </c>
      <c r="E35" s="48" t="s">
        <v>275</v>
      </c>
      <c r="F35" s="49" t="s">
        <v>276</v>
      </c>
      <c r="G35" s="48" t="s">
        <v>30</v>
      </c>
      <c r="H35" s="48" t="s">
        <v>30</v>
      </c>
      <c r="I35" s="48" t="s">
        <v>30</v>
      </c>
      <c r="J35" s="48" t="s">
        <v>277</v>
      </c>
      <c r="K35" s="48" t="s">
        <v>30</v>
      </c>
      <c r="L35" s="48" t="s">
        <v>278</v>
      </c>
      <c r="M35" s="48">
        <v>1</v>
      </c>
      <c r="N35" s="48" t="s">
        <v>30</v>
      </c>
      <c r="O35" s="48" t="s">
        <v>279</v>
      </c>
      <c r="P35" s="48" t="s">
        <v>30</v>
      </c>
      <c r="Q35" s="48" t="s">
        <v>30</v>
      </c>
      <c r="R35" s="48" t="s">
        <v>51</v>
      </c>
      <c r="S35" s="48" t="s">
        <v>30</v>
      </c>
      <c r="T35" s="48" t="s">
        <v>52</v>
      </c>
      <c r="U35" s="48" t="s">
        <v>30</v>
      </c>
      <c r="V35" s="48" t="s">
        <v>280</v>
      </c>
      <c r="W35" s="48" t="s">
        <v>30</v>
      </c>
      <c r="X35" s="50" t="s">
        <v>281</v>
      </c>
      <c r="Y35" s="50" t="s">
        <v>269</v>
      </c>
    </row>
    <row r="36" spans="1:25" ht="51.75" hidden="1" customHeight="1">
      <c r="A36" s="48">
        <v>34</v>
      </c>
      <c r="B36" s="48" t="s">
        <v>105</v>
      </c>
      <c r="C36" s="48" t="s">
        <v>176</v>
      </c>
      <c r="D36" s="48" t="s">
        <v>177</v>
      </c>
      <c r="E36" s="48" t="s">
        <v>282</v>
      </c>
      <c r="F36" s="49" t="s">
        <v>283</v>
      </c>
      <c r="G36" s="48" t="s">
        <v>30</v>
      </c>
      <c r="H36" s="48" t="s">
        <v>30</v>
      </c>
      <c r="I36" s="48" t="s">
        <v>30</v>
      </c>
      <c r="J36" s="48" t="s">
        <v>284</v>
      </c>
      <c r="K36" s="48" t="s">
        <v>30</v>
      </c>
      <c r="L36" s="48"/>
      <c r="M36" s="48">
        <v>1</v>
      </c>
      <c r="N36" s="48" t="s">
        <v>30</v>
      </c>
      <c r="O36" s="50" t="s">
        <v>285</v>
      </c>
      <c r="P36" s="48" t="s">
        <v>32</v>
      </c>
      <c r="Q36" s="48" t="s">
        <v>32</v>
      </c>
      <c r="R36" s="48" t="s">
        <v>63</v>
      </c>
      <c r="S36" s="48" t="s">
        <v>32</v>
      </c>
      <c r="T36" s="48" t="s">
        <v>64</v>
      </c>
      <c r="U36" s="48" t="s">
        <v>30</v>
      </c>
      <c r="V36" s="48" t="s">
        <v>286</v>
      </c>
      <c r="W36" s="48" t="s">
        <v>30</v>
      </c>
      <c r="X36" s="50"/>
      <c r="Y36" s="50" t="s">
        <v>183</v>
      </c>
    </row>
    <row r="37" spans="1:25" ht="51.75" hidden="1" customHeight="1">
      <c r="A37" s="48">
        <v>35</v>
      </c>
      <c r="B37" s="48" t="s">
        <v>105</v>
      </c>
      <c r="C37" s="48" t="s">
        <v>205</v>
      </c>
      <c r="D37" s="48" t="s">
        <v>123</v>
      </c>
      <c r="E37" s="48" t="s">
        <v>287</v>
      </c>
      <c r="F37" s="49" t="s">
        <v>288</v>
      </c>
      <c r="G37" s="48" t="s">
        <v>30</v>
      </c>
      <c r="H37" s="48" t="s">
        <v>30</v>
      </c>
      <c r="I37" s="48" t="s">
        <v>30</v>
      </c>
      <c r="J37" s="48" t="s">
        <v>208</v>
      </c>
      <c r="K37" s="48" t="s">
        <v>31</v>
      </c>
      <c r="L37" s="48"/>
      <c r="M37" s="48">
        <v>1</v>
      </c>
      <c r="N37" s="48" t="s">
        <v>32</v>
      </c>
      <c r="O37" s="48"/>
      <c r="P37" s="48" t="s">
        <v>32</v>
      </c>
      <c r="Q37" s="48" t="s">
        <v>32</v>
      </c>
      <c r="R37" s="48" t="s">
        <v>51</v>
      </c>
      <c r="S37" s="48" t="s">
        <v>30</v>
      </c>
      <c r="T37" s="48" t="s">
        <v>52</v>
      </c>
      <c r="U37" s="48" t="s">
        <v>30</v>
      </c>
      <c r="V37" s="48" t="s">
        <v>289</v>
      </c>
      <c r="W37" s="48" t="s">
        <v>30</v>
      </c>
      <c r="X37" s="50" t="s">
        <v>290</v>
      </c>
      <c r="Y37" s="50" t="s">
        <v>210</v>
      </c>
    </row>
    <row r="38" spans="1:25" ht="51.75" hidden="1" customHeight="1">
      <c r="A38" s="48">
        <v>36</v>
      </c>
      <c r="B38" s="48" t="s">
        <v>105</v>
      </c>
      <c r="C38" s="48" t="s">
        <v>176</v>
      </c>
      <c r="D38" s="48" t="s">
        <v>177</v>
      </c>
      <c r="E38" s="48" t="s">
        <v>291</v>
      </c>
      <c r="F38" s="50" t="s">
        <v>292</v>
      </c>
      <c r="G38" s="48" t="s">
        <v>30</v>
      </c>
      <c r="H38" s="48" t="s">
        <v>30</v>
      </c>
      <c r="I38" s="48" t="s">
        <v>30</v>
      </c>
      <c r="J38" s="48" t="s">
        <v>284</v>
      </c>
      <c r="K38" s="48" t="s">
        <v>31</v>
      </c>
      <c r="L38" s="48"/>
      <c r="M38" s="48">
        <v>2</v>
      </c>
      <c r="N38" s="48" t="s">
        <v>30</v>
      </c>
      <c r="O38" s="50" t="s">
        <v>293</v>
      </c>
      <c r="P38" s="48" t="s">
        <v>32</v>
      </c>
      <c r="Q38" s="48" t="s">
        <v>32</v>
      </c>
      <c r="R38" s="48" t="s">
        <v>63</v>
      </c>
      <c r="S38" s="48" t="s">
        <v>32</v>
      </c>
      <c r="T38" s="48" t="s">
        <v>64</v>
      </c>
      <c r="U38" s="48" t="s">
        <v>30</v>
      </c>
      <c r="V38" s="48" t="s">
        <v>294</v>
      </c>
      <c r="W38" s="48" t="s">
        <v>30</v>
      </c>
      <c r="X38" s="50"/>
      <c r="Y38" s="50" t="s">
        <v>183</v>
      </c>
    </row>
    <row r="39" spans="1:25" ht="51.75" customHeight="1">
      <c r="A39" s="48">
        <v>37</v>
      </c>
      <c r="B39" s="48" t="s">
        <v>77</v>
      </c>
      <c r="C39" s="48" t="s">
        <v>26</v>
      </c>
      <c r="D39" s="48" t="s">
        <v>57</v>
      </c>
      <c r="E39" s="48" t="s">
        <v>78</v>
      </c>
      <c r="F39" s="49" t="s">
        <v>295</v>
      </c>
      <c r="G39" s="48" t="s">
        <v>30</v>
      </c>
      <c r="H39" s="48" t="s">
        <v>30</v>
      </c>
      <c r="I39" s="48" t="s">
        <v>30</v>
      </c>
      <c r="J39" s="48" t="s">
        <v>80</v>
      </c>
      <c r="K39" s="48" t="s">
        <v>30</v>
      </c>
      <c r="L39" s="48" t="s">
        <v>296</v>
      </c>
      <c r="M39" s="48">
        <v>1</v>
      </c>
      <c r="N39" s="48" t="s">
        <v>30</v>
      </c>
      <c r="O39" s="48" t="s">
        <v>82</v>
      </c>
      <c r="P39" s="48" t="s">
        <v>30</v>
      </c>
      <c r="Q39" s="48" t="s">
        <v>30</v>
      </c>
      <c r="R39" s="48" t="s">
        <v>34</v>
      </c>
      <c r="S39" s="48" t="s">
        <v>30</v>
      </c>
      <c r="T39" s="48" t="s">
        <v>35</v>
      </c>
      <c r="U39" s="48" t="s">
        <v>30</v>
      </c>
      <c r="V39" s="48" t="s">
        <v>83</v>
      </c>
      <c r="W39" s="48" t="s">
        <v>30</v>
      </c>
      <c r="X39" s="50" t="s">
        <v>84</v>
      </c>
      <c r="Y39" s="50" t="s">
        <v>297</v>
      </c>
    </row>
    <row r="40" spans="1:25" ht="51.75" hidden="1" customHeight="1">
      <c r="A40" s="48">
        <v>38</v>
      </c>
      <c r="B40" s="48" t="s">
        <v>105</v>
      </c>
      <c r="C40" s="48" t="s">
        <v>122</v>
      </c>
      <c r="D40" s="48" t="s">
        <v>123</v>
      </c>
      <c r="E40" s="48" t="s">
        <v>298</v>
      </c>
      <c r="F40" s="49" t="s">
        <v>299</v>
      </c>
      <c r="G40" s="48" t="s">
        <v>30</v>
      </c>
      <c r="H40" s="48" t="s">
        <v>30</v>
      </c>
      <c r="I40" s="48" t="s">
        <v>31</v>
      </c>
      <c r="J40" s="48"/>
      <c r="K40" s="48" t="s">
        <v>30</v>
      </c>
      <c r="L40" s="48" t="s">
        <v>300</v>
      </c>
      <c r="M40" s="48">
        <v>1</v>
      </c>
      <c r="N40" s="48" t="s">
        <v>30</v>
      </c>
      <c r="O40" s="48" t="s">
        <v>301</v>
      </c>
      <c r="P40" s="48" t="s">
        <v>30</v>
      </c>
      <c r="Q40" s="48" t="s">
        <v>30</v>
      </c>
      <c r="R40" s="48" t="s">
        <v>63</v>
      </c>
      <c r="S40" s="48" t="s">
        <v>32</v>
      </c>
      <c r="T40" s="48" t="s">
        <v>64</v>
      </c>
      <c r="U40" s="48" t="s">
        <v>30</v>
      </c>
      <c r="V40" s="48" t="s">
        <v>302</v>
      </c>
      <c r="W40" s="48" t="s">
        <v>30</v>
      </c>
      <c r="X40" s="50"/>
      <c r="Y40" s="50" t="s">
        <v>127</v>
      </c>
    </row>
    <row r="41" spans="1:25" ht="51.75" hidden="1" customHeight="1">
      <c r="A41" s="48">
        <v>39</v>
      </c>
      <c r="B41" s="48" t="s">
        <v>105</v>
      </c>
      <c r="C41" s="48" t="s">
        <v>303</v>
      </c>
      <c r="D41" s="48" t="s">
        <v>304</v>
      </c>
      <c r="E41" s="48" t="s">
        <v>305</v>
      </c>
      <c r="F41" s="49" t="s">
        <v>306</v>
      </c>
      <c r="G41" s="48" t="s">
        <v>30</v>
      </c>
      <c r="H41" s="48" t="s">
        <v>30</v>
      </c>
      <c r="I41" s="48" t="s">
        <v>31</v>
      </c>
      <c r="J41" s="48"/>
      <c r="K41" s="48" t="s">
        <v>31</v>
      </c>
      <c r="L41" s="48"/>
      <c r="M41" s="48">
        <v>2</v>
      </c>
      <c r="N41" s="48" t="s">
        <v>30</v>
      </c>
      <c r="O41" s="48" t="s">
        <v>307</v>
      </c>
      <c r="P41" s="48" t="s">
        <v>30</v>
      </c>
      <c r="Q41" s="48" t="s">
        <v>30</v>
      </c>
      <c r="R41" s="48" t="s">
        <v>63</v>
      </c>
      <c r="S41" s="48" t="s">
        <v>32</v>
      </c>
      <c r="T41" s="48" t="s">
        <v>64</v>
      </c>
      <c r="U41" s="48" t="s">
        <v>31</v>
      </c>
      <c r="V41" s="48" t="s">
        <v>32</v>
      </c>
      <c r="W41" s="48" t="s">
        <v>30</v>
      </c>
      <c r="X41" s="50" t="s">
        <v>308</v>
      </c>
      <c r="Y41" s="50" t="s">
        <v>309</v>
      </c>
    </row>
    <row r="42" spans="1:25" ht="51.75" hidden="1" customHeight="1">
      <c r="A42" s="48">
        <v>40</v>
      </c>
      <c r="B42" s="48" t="s">
        <v>77</v>
      </c>
      <c r="C42" s="48" t="s">
        <v>310</v>
      </c>
      <c r="D42" s="48" t="s">
        <v>311</v>
      </c>
      <c r="E42" s="48" t="s">
        <v>312</v>
      </c>
      <c r="F42" s="49" t="s">
        <v>313</v>
      </c>
      <c r="G42" s="48" t="s">
        <v>30</v>
      </c>
      <c r="H42" s="48" t="s">
        <v>30</v>
      </c>
      <c r="I42" s="48" t="s">
        <v>30</v>
      </c>
      <c r="J42" s="48" t="s">
        <v>314</v>
      </c>
      <c r="K42" s="48" t="s">
        <v>31</v>
      </c>
      <c r="L42" s="48"/>
      <c r="M42" s="48">
        <v>2</v>
      </c>
      <c r="N42" s="48" t="s">
        <v>31</v>
      </c>
      <c r="O42" s="48"/>
      <c r="P42" s="48" t="s">
        <v>32</v>
      </c>
      <c r="Q42" s="48" t="s">
        <v>32</v>
      </c>
      <c r="R42" s="48" t="s">
        <v>34</v>
      </c>
      <c r="S42" s="48" t="s">
        <v>32</v>
      </c>
      <c r="T42" s="48" t="s">
        <v>64</v>
      </c>
      <c r="U42" s="48" t="s">
        <v>30</v>
      </c>
      <c r="V42" s="48" t="s">
        <v>315</v>
      </c>
      <c r="W42" s="48" t="s">
        <v>30</v>
      </c>
      <c r="X42" s="50" t="s">
        <v>316</v>
      </c>
      <c r="Y42" s="50" t="s">
        <v>317</v>
      </c>
    </row>
    <row r="43" spans="1:25" ht="51.75" hidden="1" customHeight="1">
      <c r="A43" s="48">
        <v>41</v>
      </c>
      <c r="B43" s="48" t="s">
        <v>105</v>
      </c>
      <c r="C43" s="48" t="s">
        <v>318</v>
      </c>
      <c r="D43" s="48" t="s">
        <v>123</v>
      </c>
      <c r="E43" s="48" t="s">
        <v>319</v>
      </c>
      <c r="F43" s="49" t="s">
        <v>320</v>
      </c>
      <c r="G43" s="48" t="s">
        <v>30</v>
      </c>
      <c r="H43" s="48" t="s">
        <v>30</v>
      </c>
      <c r="I43" s="48" t="s">
        <v>30</v>
      </c>
      <c r="J43" s="48" t="s">
        <v>321</v>
      </c>
      <c r="K43" s="48" t="s">
        <v>31</v>
      </c>
      <c r="L43" s="48"/>
      <c r="M43" s="48">
        <v>2</v>
      </c>
      <c r="N43" s="48" t="s">
        <v>32</v>
      </c>
      <c r="O43" s="48"/>
      <c r="P43" s="48" t="s">
        <v>32</v>
      </c>
      <c r="Q43" s="48" t="s">
        <v>32</v>
      </c>
      <c r="R43" s="48" t="s">
        <v>63</v>
      </c>
      <c r="S43" s="48" t="s">
        <v>32</v>
      </c>
      <c r="T43" s="48" t="s">
        <v>64</v>
      </c>
      <c r="U43" s="48" t="s">
        <v>30</v>
      </c>
      <c r="V43" s="48" t="s">
        <v>322</v>
      </c>
      <c r="W43" s="48" t="s">
        <v>30</v>
      </c>
      <c r="X43" s="50"/>
      <c r="Y43" s="50" t="s">
        <v>323</v>
      </c>
    </row>
    <row r="44" spans="1:25" ht="51.75" hidden="1" customHeight="1">
      <c r="A44" s="48">
        <v>42</v>
      </c>
      <c r="B44" s="48" t="s">
        <v>105</v>
      </c>
      <c r="C44" s="48" t="s">
        <v>114</v>
      </c>
      <c r="D44" s="48" t="s">
        <v>114</v>
      </c>
      <c r="E44" s="48" t="s">
        <v>324</v>
      </c>
      <c r="F44" s="50" t="s">
        <v>325</v>
      </c>
      <c r="G44" s="48" t="s">
        <v>30</v>
      </c>
      <c r="H44" s="48" t="s">
        <v>30</v>
      </c>
      <c r="I44" s="48" t="s">
        <v>31</v>
      </c>
      <c r="J44" s="48"/>
      <c r="K44" s="48" t="s">
        <v>30</v>
      </c>
      <c r="L44" s="48" t="s">
        <v>326</v>
      </c>
      <c r="M44" s="48">
        <v>2</v>
      </c>
      <c r="N44" s="48" t="s">
        <v>31</v>
      </c>
      <c r="O44" s="48"/>
      <c r="P44" s="48" t="s">
        <v>32</v>
      </c>
      <c r="Q44" s="48" t="s">
        <v>32</v>
      </c>
      <c r="R44" s="48" t="s">
        <v>34</v>
      </c>
      <c r="S44" s="48" t="s">
        <v>30</v>
      </c>
      <c r="T44" s="48" t="s">
        <v>52</v>
      </c>
      <c r="U44" s="48" t="s">
        <v>30</v>
      </c>
      <c r="V44" s="48" t="s">
        <v>327</v>
      </c>
      <c r="W44" s="48" t="s">
        <v>30</v>
      </c>
      <c r="X44" s="50" t="s">
        <v>328</v>
      </c>
      <c r="Y44" s="50" t="s">
        <v>121</v>
      </c>
    </row>
    <row r="45" spans="1:25" ht="51.75" hidden="1" customHeight="1">
      <c r="A45" s="48">
        <v>43</v>
      </c>
      <c r="B45" s="48" t="s">
        <v>105</v>
      </c>
      <c r="C45" s="48" t="s">
        <v>157</v>
      </c>
      <c r="D45" s="48" t="s">
        <v>157</v>
      </c>
      <c r="E45" s="48" t="s">
        <v>329</v>
      </c>
      <c r="F45" s="49" t="s">
        <v>330</v>
      </c>
      <c r="G45" s="48" t="s">
        <v>30</v>
      </c>
      <c r="H45" s="48" t="s">
        <v>31</v>
      </c>
      <c r="I45" s="48" t="s">
        <v>32</v>
      </c>
      <c r="J45" s="48"/>
      <c r="K45" s="48" t="s">
        <v>31</v>
      </c>
      <c r="L45" s="48"/>
      <c r="M45" s="48">
        <v>2</v>
      </c>
      <c r="N45" s="48" t="s">
        <v>31</v>
      </c>
      <c r="O45" s="48"/>
      <c r="P45" s="48" t="s">
        <v>32</v>
      </c>
      <c r="Q45" s="48" t="s">
        <v>32</v>
      </c>
      <c r="R45" s="48" t="s">
        <v>34</v>
      </c>
      <c r="S45" s="48" t="s">
        <v>30</v>
      </c>
      <c r="T45" s="48" t="s">
        <v>52</v>
      </c>
      <c r="U45" s="48" t="s">
        <v>30</v>
      </c>
      <c r="V45" s="48" t="s">
        <v>161</v>
      </c>
      <c r="W45" s="48" t="s">
        <v>30</v>
      </c>
      <c r="X45" s="50"/>
      <c r="Y45" s="50" t="s">
        <v>331</v>
      </c>
    </row>
    <row r="46" spans="1:25" ht="51.75" hidden="1" customHeight="1">
      <c r="A46" s="48">
        <v>44</v>
      </c>
      <c r="B46" s="48" t="s">
        <v>105</v>
      </c>
      <c r="C46" s="48" t="s">
        <v>176</v>
      </c>
      <c r="D46" s="48" t="s">
        <v>177</v>
      </c>
      <c r="E46" s="48" t="s">
        <v>332</v>
      </c>
      <c r="F46" s="49" t="s">
        <v>333</v>
      </c>
      <c r="G46" s="48" t="s">
        <v>30</v>
      </c>
      <c r="H46" s="48" t="s">
        <v>31</v>
      </c>
      <c r="I46" s="48" t="s">
        <v>32</v>
      </c>
      <c r="J46" s="48" t="s">
        <v>334</v>
      </c>
      <c r="K46" s="48" t="s">
        <v>32</v>
      </c>
      <c r="L46" s="48"/>
      <c r="M46" s="48">
        <v>2</v>
      </c>
      <c r="N46" s="48" t="s">
        <v>32</v>
      </c>
      <c r="O46" s="48"/>
      <c r="P46" s="48" t="s">
        <v>30</v>
      </c>
      <c r="Q46" s="48" t="s">
        <v>32</v>
      </c>
      <c r="R46" s="48" t="s">
        <v>63</v>
      </c>
      <c r="S46" s="48" t="s">
        <v>32</v>
      </c>
      <c r="T46" s="48" t="s">
        <v>64</v>
      </c>
      <c r="U46" s="48" t="s">
        <v>30</v>
      </c>
      <c r="V46" s="48" t="s">
        <v>335</v>
      </c>
      <c r="W46" s="48" t="s">
        <v>30</v>
      </c>
      <c r="X46" s="48" t="s">
        <v>336</v>
      </c>
      <c r="Y46" s="50" t="s">
        <v>183</v>
      </c>
    </row>
    <row r="47" spans="1:25" ht="41.25" customHeight="1">
      <c r="A47" s="48">
        <v>45</v>
      </c>
      <c r="B47" s="48" t="s">
        <v>87</v>
      </c>
      <c r="C47" s="48" t="s">
        <v>26</v>
      </c>
      <c r="D47" s="48" t="s">
        <v>88</v>
      </c>
      <c r="E47" s="48" t="s">
        <v>89</v>
      </c>
      <c r="F47" s="49" t="s">
        <v>90</v>
      </c>
      <c r="G47" s="48" t="s">
        <v>30</v>
      </c>
      <c r="H47" s="48" t="s">
        <v>30</v>
      </c>
      <c r="I47" s="48" t="s">
        <v>30</v>
      </c>
      <c r="J47" s="48" t="s">
        <v>91</v>
      </c>
      <c r="K47" s="48" t="s">
        <v>30</v>
      </c>
      <c r="L47" s="48" t="s">
        <v>92</v>
      </c>
      <c r="M47" s="48">
        <v>1</v>
      </c>
      <c r="N47" s="48" t="s">
        <v>30</v>
      </c>
      <c r="O47" s="48" t="s">
        <v>93</v>
      </c>
      <c r="P47" s="48" t="s">
        <v>30</v>
      </c>
      <c r="Q47" s="48" t="s">
        <v>30</v>
      </c>
      <c r="R47" s="48" t="s">
        <v>51</v>
      </c>
      <c r="S47" s="48" t="s">
        <v>30</v>
      </c>
      <c r="T47" s="48" t="s">
        <v>35</v>
      </c>
      <c r="U47" s="48" t="s">
        <v>30</v>
      </c>
      <c r="V47" s="48" t="s">
        <v>94</v>
      </c>
      <c r="W47" s="48" t="s">
        <v>30</v>
      </c>
      <c r="X47" s="50" t="s">
        <v>95</v>
      </c>
      <c r="Y47" s="50" t="s">
        <v>225</v>
      </c>
    </row>
    <row r="48" spans="1:25" ht="51.75" hidden="1" customHeight="1">
      <c r="A48" s="48">
        <v>46</v>
      </c>
      <c r="B48" s="48" t="s">
        <v>105</v>
      </c>
      <c r="C48" s="48" t="s">
        <v>255</v>
      </c>
      <c r="D48" s="48" t="s">
        <v>256</v>
      </c>
      <c r="E48" s="48" t="s">
        <v>337</v>
      </c>
      <c r="F48" s="49" t="s">
        <v>338</v>
      </c>
      <c r="G48" s="48" t="s">
        <v>30</v>
      </c>
      <c r="H48" s="48" t="s">
        <v>31</v>
      </c>
      <c r="I48" s="48" t="s">
        <v>32</v>
      </c>
      <c r="J48" s="48"/>
      <c r="K48" s="48" t="s">
        <v>31</v>
      </c>
      <c r="L48" s="48"/>
      <c r="M48" s="48">
        <v>2</v>
      </c>
      <c r="N48" s="48" t="s">
        <v>30</v>
      </c>
      <c r="O48" s="48" t="s">
        <v>339</v>
      </c>
      <c r="P48" s="48" t="s">
        <v>30</v>
      </c>
      <c r="Q48" s="48" t="s">
        <v>31</v>
      </c>
      <c r="R48" s="48" t="s">
        <v>63</v>
      </c>
      <c r="S48" s="48" t="s">
        <v>32</v>
      </c>
      <c r="T48" s="48" t="s">
        <v>64</v>
      </c>
      <c r="U48" s="48" t="s">
        <v>30</v>
      </c>
      <c r="V48" s="48" t="s">
        <v>340</v>
      </c>
      <c r="W48" s="48" t="s">
        <v>30</v>
      </c>
      <c r="X48" s="50" t="s">
        <v>341</v>
      </c>
      <c r="Y48" s="50" t="s">
        <v>262</v>
      </c>
    </row>
    <row r="49" spans="1:36" ht="51.75" hidden="1" customHeight="1">
      <c r="A49" s="48">
        <v>47</v>
      </c>
      <c r="B49" s="48" t="s">
        <v>105</v>
      </c>
      <c r="C49" s="48" t="s">
        <v>44</v>
      </c>
      <c r="D49" s="48" t="s">
        <v>44</v>
      </c>
      <c r="E49" s="48" t="s">
        <v>342</v>
      </c>
      <c r="F49" s="49" t="s">
        <v>343</v>
      </c>
      <c r="G49" s="48" t="s">
        <v>30</v>
      </c>
      <c r="H49" s="48" t="s">
        <v>30</v>
      </c>
      <c r="I49" s="48" t="s">
        <v>31</v>
      </c>
      <c r="J49" s="48" t="s">
        <v>142</v>
      </c>
      <c r="K49" s="48" t="s">
        <v>30</v>
      </c>
      <c r="L49" s="48" t="s">
        <v>344</v>
      </c>
      <c r="M49" s="48">
        <v>1</v>
      </c>
      <c r="N49" s="48" t="s">
        <v>31</v>
      </c>
      <c r="O49" s="48"/>
      <c r="P49" s="48" t="s">
        <v>32</v>
      </c>
      <c r="Q49" s="48" t="s">
        <v>32</v>
      </c>
      <c r="R49" s="48" t="s">
        <v>34</v>
      </c>
      <c r="S49" s="48" t="s">
        <v>30</v>
      </c>
      <c r="T49" s="48" t="s">
        <v>35</v>
      </c>
      <c r="U49" s="48" t="s">
        <v>30</v>
      </c>
      <c r="V49" s="48" t="s">
        <v>345</v>
      </c>
      <c r="W49" s="48" t="s">
        <v>30</v>
      </c>
      <c r="X49" s="50" t="s">
        <v>346</v>
      </c>
      <c r="Y49" s="50" t="s">
        <v>145</v>
      </c>
    </row>
    <row r="50" spans="1:36" ht="51.75" hidden="1" customHeight="1">
      <c r="A50" s="48">
        <v>48</v>
      </c>
      <c r="B50" s="48" t="s">
        <v>105</v>
      </c>
      <c r="C50" s="48" t="s">
        <v>347</v>
      </c>
      <c r="D50" s="48" t="s">
        <v>157</v>
      </c>
      <c r="E50" s="48" t="s">
        <v>348</v>
      </c>
      <c r="F50" s="49" t="s">
        <v>349</v>
      </c>
      <c r="G50" s="48" t="s">
        <v>30</v>
      </c>
      <c r="H50" s="48" t="s">
        <v>30</v>
      </c>
      <c r="I50" s="48" t="s">
        <v>31</v>
      </c>
      <c r="J50" s="48"/>
      <c r="K50" s="48" t="s">
        <v>30</v>
      </c>
      <c r="L50" s="48" t="s">
        <v>350</v>
      </c>
      <c r="M50" s="48">
        <v>2</v>
      </c>
      <c r="N50" s="48" t="s">
        <v>30</v>
      </c>
      <c r="O50" s="48" t="s">
        <v>351</v>
      </c>
      <c r="P50" s="48" t="s">
        <v>30</v>
      </c>
      <c r="Q50" s="48" t="s">
        <v>31</v>
      </c>
      <c r="R50" s="48" t="s">
        <v>34</v>
      </c>
      <c r="S50" s="48" t="s">
        <v>30</v>
      </c>
      <c r="T50" s="48" t="s">
        <v>52</v>
      </c>
      <c r="U50" s="48" t="s">
        <v>31</v>
      </c>
      <c r="V50" s="48"/>
      <c r="W50" s="48" t="s">
        <v>352</v>
      </c>
      <c r="X50" s="50"/>
      <c r="Y50" s="50" t="s">
        <v>353</v>
      </c>
    </row>
    <row r="51" spans="1:36" ht="45" customHeight="1">
      <c r="A51" s="48">
        <v>49</v>
      </c>
      <c r="B51" s="48" t="s">
        <v>97</v>
      </c>
      <c r="C51" s="48" t="s">
        <v>26</v>
      </c>
      <c r="D51" s="48" t="s">
        <v>57</v>
      </c>
      <c r="E51" s="48" t="s">
        <v>98</v>
      </c>
      <c r="F51" s="49" t="s">
        <v>99</v>
      </c>
      <c r="G51" s="48" t="s">
        <v>30</v>
      </c>
      <c r="H51" s="48" t="s">
        <v>30</v>
      </c>
      <c r="I51" s="48" t="s">
        <v>31</v>
      </c>
      <c r="J51" s="48" t="s">
        <v>32</v>
      </c>
      <c r="K51" s="48" t="s">
        <v>31</v>
      </c>
      <c r="L51" s="48" t="s">
        <v>31</v>
      </c>
      <c r="M51" s="48">
        <v>1</v>
      </c>
      <c r="N51" s="48" t="s">
        <v>30</v>
      </c>
      <c r="O51" s="48"/>
      <c r="P51" s="48" t="s">
        <v>30</v>
      </c>
      <c r="Q51" s="48" t="s">
        <v>30</v>
      </c>
      <c r="R51" s="48" t="s">
        <v>63</v>
      </c>
      <c r="S51" s="48" t="s">
        <v>32</v>
      </c>
      <c r="T51" s="48" t="s">
        <v>64</v>
      </c>
      <c r="U51" s="48" t="s">
        <v>30</v>
      </c>
      <c r="V51" s="48" t="s">
        <v>100</v>
      </c>
      <c r="W51" s="48" t="s">
        <v>30</v>
      </c>
      <c r="X51" s="50" t="s">
        <v>101</v>
      </c>
      <c r="Y51" s="50" t="s">
        <v>354</v>
      </c>
    </row>
    <row r="52" spans="1:36" ht="51.75" hidden="1" customHeight="1">
      <c r="A52" s="48">
        <v>50</v>
      </c>
      <c r="B52" s="48" t="s">
        <v>355</v>
      </c>
      <c r="C52" s="48" t="s">
        <v>26</v>
      </c>
      <c r="D52" s="48" t="s">
        <v>114</v>
      </c>
      <c r="E52" s="48" t="s">
        <v>356</v>
      </c>
      <c r="F52" s="49" t="s">
        <v>357</v>
      </c>
      <c r="G52" s="48" t="s">
        <v>30</v>
      </c>
      <c r="H52" s="48" t="s">
        <v>30</v>
      </c>
      <c r="I52" s="48" t="s">
        <v>30</v>
      </c>
      <c r="J52" s="48" t="s">
        <v>358</v>
      </c>
      <c r="K52" s="48" t="s">
        <v>31</v>
      </c>
      <c r="L52" s="48" t="s">
        <v>359</v>
      </c>
      <c r="M52" s="48">
        <v>1</v>
      </c>
      <c r="N52" s="48" t="s">
        <v>30</v>
      </c>
      <c r="O52" s="48" t="s">
        <v>360</v>
      </c>
      <c r="P52" s="48" t="s">
        <v>30</v>
      </c>
      <c r="Q52" s="48" t="s">
        <v>30</v>
      </c>
      <c r="R52" s="48" t="s">
        <v>34</v>
      </c>
      <c r="S52" s="48" t="s">
        <v>30</v>
      </c>
      <c r="T52" s="48" t="s">
        <v>52</v>
      </c>
      <c r="U52" s="48" t="s">
        <v>30</v>
      </c>
      <c r="V52" s="48" t="s">
        <v>361</v>
      </c>
      <c r="W52" s="48" t="s">
        <v>30</v>
      </c>
      <c r="X52" s="50" t="s">
        <v>362</v>
      </c>
      <c r="Y52" s="50" t="s">
        <v>363</v>
      </c>
    </row>
    <row r="53" spans="1:36" ht="51.75" hidden="1" customHeight="1">
      <c r="A53" s="48">
        <v>51</v>
      </c>
      <c r="B53" s="48" t="s">
        <v>364</v>
      </c>
      <c r="C53" s="48" t="s">
        <v>114</v>
      </c>
      <c r="D53" s="48" t="s">
        <v>114</v>
      </c>
      <c r="E53" s="48" t="s">
        <v>365</v>
      </c>
      <c r="F53" s="50" t="s">
        <v>366</v>
      </c>
      <c r="G53" s="48" t="s">
        <v>30</v>
      </c>
      <c r="H53" s="48" t="s">
        <v>31</v>
      </c>
      <c r="I53" s="48" t="s">
        <v>32</v>
      </c>
      <c r="J53" s="48" t="s">
        <v>32</v>
      </c>
      <c r="K53" s="48" t="s">
        <v>31</v>
      </c>
      <c r="L53" s="48"/>
      <c r="M53" s="48">
        <v>1</v>
      </c>
      <c r="N53" s="48" t="s">
        <v>30</v>
      </c>
      <c r="O53" s="48" t="s">
        <v>367</v>
      </c>
      <c r="P53" s="48" t="s">
        <v>31</v>
      </c>
      <c r="Q53" s="48" t="s">
        <v>31</v>
      </c>
      <c r="R53" s="48" t="s">
        <v>34</v>
      </c>
      <c r="S53" s="48" t="s">
        <v>30</v>
      </c>
      <c r="T53" s="48" t="s">
        <v>52</v>
      </c>
      <c r="U53" s="48" t="s">
        <v>30</v>
      </c>
      <c r="V53" s="48" t="s">
        <v>368</v>
      </c>
      <c r="W53" s="48" t="s">
        <v>30</v>
      </c>
      <c r="X53" s="50" t="s">
        <v>369</v>
      </c>
      <c r="Y53" s="50" t="s">
        <v>121</v>
      </c>
    </row>
    <row r="54" spans="1:36" ht="51.75" hidden="1" customHeight="1">
      <c r="A54" s="48">
        <v>52</v>
      </c>
      <c r="B54" s="48" t="s">
        <v>105</v>
      </c>
      <c r="C54" s="48" t="s">
        <v>255</v>
      </c>
      <c r="D54" s="48" t="s">
        <v>256</v>
      </c>
      <c r="E54" s="48" t="s">
        <v>370</v>
      </c>
      <c r="F54" s="49" t="s">
        <v>371</v>
      </c>
      <c r="G54" s="48" t="s">
        <v>30</v>
      </c>
      <c r="H54" s="48" t="s">
        <v>31</v>
      </c>
      <c r="I54" s="48" t="s">
        <v>32</v>
      </c>
      <c r="J54" s="48"/>
      <c r="K54" s="48" t="s">
        <v>31</v>
      </c>
      <c r="L54" s="48"/>
      <c r="M54" s="48">
        <v>2</v>
      </c>
      <c r="N54" s="48" t="s">
        <v>30</v>
      </c>
      <c r="O54" s="48" t="s">
        <v>372</v>
      </c>
      <c r="P54" s="48" t="s">
        <v>30</v>
      </c>
      <c r="Q54" s="48" t="s">
        <v>31</v>
      </c>
      <c r="R54" s="48" t="s">
        <v>63</v>
      </c>
      <c r="S54" s="48" t="s">
        <v>32</v>
      </c>
      <c r="T54" s="48" t="s">
        <v>64</v>
      </c>
      <c r="U54" s="48" t="s">
        <v>30</v>
      </c>
      <c r="V54" s="48" t="s">
        <v>373</v>
      </c>
      <c r="W54" s="48" t="s">
        <v>30</v>
      </c>
      <c r="X54" s="50" t="s">
        <v>374</v>
      </c>
      <c r="Y54" s="50" t="s">
        <v>262</v>
      </c>
    </row>
    <row r="55" spans="1:36" ht="51.75" hidden="1" customHeight="1">
      <c r="A55" s="48">
        <v>53</v>
      </c>
      <c r="B55" s="48" t="s">
        <v>105</v>
      </c>
      <c r="C55" s="48" t="s">
        <v>375</v>
      </c>
      <c r="D55" s="48" t="s">
        <v>256</v>
      </c>
      <c r="E55" s="48" t="s">
        <v>376</v>
      </c>
      <c r="F55" s="49" t="s">
        <v>377</v>
      </c>
      <c r="G55" s="48" t="s">
        <v>30</v>
      </c>
      <c r="H55" s="48" t="s">
        <v>31</v>
      </c>
      <c r="I55" s="48" t="s">
        <v>32</v>
      </c>
      <c r="J55" s="48"/>
      <c r="K55" s="48" t="s">
        <v>30</v>
      </c>
      <c r="L55" s="48" t="s">
        <v>378</v>
      </c>
      <c r="M55" s="48">
        <v>2</v>
      </c>
      <c r="N55" s="48" t="s">
        <v>30</v>
      </c>
      <c r="O55" s="48" t="s">
        <v>379</v>
      </c>
      <c r="P55" s="48" t="s">
        <v>30</v>
      </c>
      <c r="Q55" s="48" t="s">
        <v>31</v>
      </c>
      <c r="R55" s="48" t="s">
        <v>63</v>
      </c>
      <c r="S55" s="48" t="s">
        <v>32</v>
      </c>
      <c r="T55" s="48" t="s">
        <v>64</v>
      </c>
      <c r="U55" s="48" t="s">
        <v>30</v>
      </c>
      <c r="V55" s="48" t="s">
        <v>380</v>
      </c>
      <c r="W55" s="48" t="s">
        <v>30</v>
      </c>
      <c r="X55" s="50" t="s">
        <v>381</v>
      </c>
      <c r="Y55" s="50" t="s">
        <v>262</v>
      </c>
    </row>
    <row r="56" spans="1:36" ht="51.75" hidden="1" customHeight="1">
      <c r="A56" s="48">
        <v>54</v>
      </c>
      <c r="B56" s="48" t="s">
        <v>105</v>
      </c>
      <c r="C56" s="48" t="s">
        <v>26</v>
      </c>
      <c r="D56" s="48" t="s">
        <v>57</v>
      </c>
      <c r="E56" s="48" t="s">
        <v>382</v>
      </c>
      <c r="F56" s="49" t="s">
        <v>383</v>
      </c>
      <c r="G56" s="48" t="s">
        <v>30</v>
      </c>
      <c r="H56" s="48" t="s">
        <v>31</v>
      </c>
      <c r="I56" s="48" t="s">
        <v>32</v>
      </c>
      <c r="J56" s="48"/>
      <c r="K56" s="48" t="s">
        <v>31</v>
      </c>
      <c r="L56" s="48"/>
      <c r="M56" s="48">
        <v>2</v>
      </c>
      <c r="N56" s="48" t="s">
        <v>31</v>
      </c>
      <c r="O56" s="48"/>
      <c r="P56" s="48" t="s">
        <v>32</v>
      </c>
      <c r="Q56" s="48" t="s">
        <v>32</v>
      </c>
      <c r="R56" s="48" t="s">
        <v>63</v>
      </c>
      <c r="S56" s="48" t="s">
        <v>32</v>
      </c>
      <c r="T56" s="48" t="s">
        <v>64</v>
      </c>
      <c r="U56" s="48" t="s">
        <v>31</v>
      </c>
      <c r="V56" s="48"/>
      <c r="W56" s="48" t="s">
        <v>31</v>
      </c>
      <c r="X56" s="50" t="s">
        <v>384</v>
      </c>
      <c r="Y56" s="50" t="s">
        <v>385</v>
      </c>
    </row>
    <row r="57" spans="1:36" ht="51.75" hidden="1" customHeight="1">
      <c r="A57" s="48">
        <v>55</v>
      </c>
      <c r="B57" s="48" t="s">
        <v>386</v>
      </c>
      <c r="C57" s="48" t="s">
        <v>310</v>
      </c>
      <c r="D57" s="48" t="s">
        <v>311</v>
      </c>
      <c r="E57" s="48" t="s">
        <v>387</v>
      </c>
      <c r="F57" s="49" t="s">
        <v>388</v>
      </c>
      <c r="G57" s="48" t="s">
        <v>30</v>
      </c>
      <c r="H57" s="48" t="s">
        <v>30</v>
      </c>
      <c r="I57" s="48" t="s">
        <v>30</v>
      </c>
      <c r="J57" s="48" t="s">
        <v>389</v>
      </c>
      <c r="K57" s="48" t="s">
        <v>30</v>
      </c>
      <c r="L57" s="48" t="s">
        <v>390</v>
      </c>
      <c r="M57" s="48">
        <v>1</v>
      </c>
      <c r="N57" s="48" t="s">
        <v>30</v>
      </c>
      <c r="O57" s="48" t="s">
        <v>391</v>
      </c>
      <c r="P57" s="48" t="s">
        <v>30</v>
      </c>
      <c r="Q57" s="48" t="s">
        <v>31</v>
      </c>
      <c r="R57" s="48" t="s">
        <v>34</v>
      </c>
      <c r="S57" s="48" t="s">
        <v>30</v>
      </c>
      <c r="T57" s="48" t="s">
        <v>35</v>
      </c>
      <c r="U57" s="48" t="s">
        <v>30</v>
      </c>
      <c r="V57" s="48" t="s">
        <v>392</v>
      </c>
      <c r="W57" s="48" t="s">
        <v>30</v>
      </c>
      <c r="X57" s="50"/>
      <c r="Y57" s="50" t="s">
        <v>393</v>
      </c>
    </row>
    <row r="58" spans="1:36" ht="51.75" hidden="1" customHeight="1">
      <c r="A58" s="48">
        <v>56</v>
      </c>
      <c r="B58" s="48" t="s">
        <v>394</v>
      </c>
      <c r="C58" s="48" t="s">
        <v>26</v>
      </c>
      <c r="D58" s="48" t="s">
        <v>57</v>
      </c>
      <c r="E58" s="48" t="s">
        <v>395</v>
      </c>
      <c r="F58" s="49" t="s">
        <v>396</v>
      </c>
      <c r="G58" s="48" t="s">
        <v>30</v>
      </c>
      <c r="H58" s="48" t="s">
        <v>30</v>
      </c>
      <c r="I58" s="48" t="s">
        <v>31</v>
      </c>
      <c r="J58" s="48" t="s">
        <v>397</v>
      </c>
      <c r="K58" s="48" t="s">
        <v>31</v>
      </c>
      <c r="L58" s="48" t="s">
        <v>398</v>
      </c>
      <c r="M58" s="48">
        <v>1</v>
      </c>
      <c r="N58" s="48" t="s">
        <v>30</v>
      </c>
      <c r="O58" s="48" t="s">
        <v>399</v>
      </c>
      <c r="P58" s="48" t="s">
        <v>30</v>
      </c>
      <c r="Q58" s="48" t="s">
        <v>30</v>
      </c>
      <c r="R58" s="48" t="s">
        <v>63</v>
      </c>
      <c r="S58" s="48" t="s">
        <v>32</v>
      </c>
      <c r="T58" s="48" t="s">
        <v>64</v>
      </c>
      <c r="U58" s="48" t="s">
        <v>30</v>
      </c>
      <c r="V58" s="48" t="s">
        <v>400</v>
      </c>
      <c r="W58" s="48" t="s">
        <v>30</v>
      </c>
      <c r="X58" s="50" t="s">
        <v>101</v>
      </c>
      <c r="Y58" s="50" t="s">
        <v>401</v>
      </c>
    </row>
    <row r="59" spans="1:36" ht="51.75" hidden="1" customHeight="1">
      <c r="A59" s="48">
        <v>57</v>
      </c>
      <c r="B59" s="48" t="s">
        <v>402</v>
      </c>
      <c r="C59" s="48" t="s">
        <v>176</v>
      </c>
      <c r="D59" s="48" t="s">
        <v>177</v>
      </c>
      <c r="E59" s="48" t="s">
        <v>403</v>
      </c>
      <c r="F59" s="50" t="s">
        <v>404</v>
      </c>
      <c r="G59" s="48" t="s">
        <v>30</v>
      </c>
      <c r="H59" s="48" t="s">
        <v>31</v>
      </c>
      <c r="I59" s="48" t="s">
        <v>32</v>
      </c>
      <c r="J59" s="48" t="s">
        <v>405</v>
      </c>
      <c r="K59" s="48" t="s">
        <v>31</v>
      </c>
      <c r="L59" s="48"/>
      <c r="M59" s="48">
        <v>2</v>
      </c>
      <c r="N59" s="48" t="s">
        <v>31</v>
      </c>
      <c r="O59" s="48"/>
      <c r="P59" s="48" t="s">
        <v>32</v>
      </c>
      <c r="Q59" s="48" t="s">
        <v>32</v>
      </c>
      <c r="R59" s="48" t="s">
        <v>34</v>
      </c>
      <c r="S59" s="48" t="s">
        <v>30</v>
      </c>
      <c r="T59" s="48" t="s">
        <v>35</v>
      </c>
      <c r="U59" s="48" t="s">
        <v>30</v>
      </c>
      <c r="V59" s="48" t="s">
        <v>406</v>
      </c>
      <c r="W59" s="48" t="s">
        <v>30</v>
      </c>
      <c r="X59" s="50" t="s">
        <v>194</v>
      </c>
      <c r="Y59" s="50" t="s">
        <v>183</v>
      </c>
    </row>
    <row r="60" spans="1:36" ht="51.75" hidden="1" customHeight="1">
      <c r="A60" s="48">
        <v>58</v>
      </c>
      <c r="B60" s="48" t="s">
        <v>105</v>
      </c>
      <c r="C60" s="48" t="s">
        <v>407</v>
      </c>
      <c r="D60" s="48" t="s">
        <v>408</v>
      </c>
      <c r="E60" s="48" t="s">
        <v>409</v>
      </c>
      <c r="F60" s="50" t="s">
        <v>410</v>
      </c>
      <c r="G60" s="48" t="s">
        <v>30</v>
      </c>
      <c r="H60" s="48" t="s">
        <v>30</v>
      </c>
      <c r="I60" s="48" t="s">
        <v>30</v>
      </c>
      <c r="J60" s="48" t="s">
        <v>411</v>
      </c>
      <c r="K60" s="48" t="s">
        <v>31</v>
      </c>
      <c r="L60" s="48"/>
      <c r="M60" s="48">
        <v>1</v>
      </c>
      <c r="N60" s="48" t="s">
        <v>30</v>
      </c>
      <c r="O60" s="48" t="s">
        <v>412</v>
      </c>
      <c r="P60" s="48" t="s">
        <v>30</v>
      </c>
      <c r="Q60" s="48" t="s">
        <v>30</v>
      </c>
      <c r="R60" s="48" t="s">
        <v>63</v>
      </c>
      <c r="S60" s="48" t="s">
        <v>32</v>
      </c>
      <c r="T60" s="48" t="s">
        <v>64</v>
      </c>
      <c r="U60" s="48" t="s">
        <v>31</v>
      </c>
      <c r="V60" s="48"/>
      <c r="W60" s="48" t="s">
        <v>31</v>
      </c>
      <c r="X60" s="50" t="s">
        <v>413</v>
      </c>
      <c r="Y60" s="50" t="s">
        <v>414</v>
      </c>
    </row>
    <row r="61" spans="1:36" ht="51.75" hidden="1" customHeight="1">
      <c r="A61" s="48">
        <v>59</v>
      </c>
      <c r="B61" s="48" t="s">
        <v>105</v>
      </c>
      <c r="C61" s="48" t="s">
        <v>415</v>
      </c>
      <c r="D61" s="48" t="s">
        <v>416</v>
      </c>
      <c r="E61" s="48" t="s">
        <v>417</v>
      </c>
      <c r="F61" s="50" t="s">
        <v>418</v>
      </c>
      <c r="G61" s="48" t="s">
        <v>30</v>
      </c>
      <c r="H61" s="48" t="s">
        <v>30</v>
      </c>
      <c r="I61" s="48" t="s">
        <v>31</v>
      </c>
      <c r="J61" s="48" t="s">
        <v>32</v>
      </c>
      <c r="K61" s="48" t="s">
        <v>30</v>
      </c>
      <c r="L61" s="48" t="s">
        <v>419</v>
      </c>
      <c r="M61" s="48">
        <v>1</v>
      </c>
      <c r="N61" s="48" t="s">
        <v>31</v>
      </c>
      <c r="O61" s="48" t="s">
        <v>32</v>
      </c>
      <c r="P61" s="48"/>
      <c r="Q61" s="48" t="s">
        <v>31</v>
      </c>
      <c r="R61" s="48">
        <v>2</v>
      </c>
      <c r="S61" s="48" t="s">
        <v>30</v>
      </c>
      <c r="T61" s="48" t="s">
        <v>420</v>
      </c>
      <c r="U61" s="48" t="s">
        <v>30</v>
      </c>
      <c r="V61" s="48"/>
      <c r="W61" s="48"/>
      <c r="X61" s="50"/>
      <c r="Y61" s="50" t="s">
        <v>421</v>
      </c>
    </row>
    <row r="62" spans="1:36" ht="51.75" hidden="1" customHeight="1">
      <c r="A62" s="48">
        <v>60</v>
      </c>
      <c r="B62" s="48" t="s">
        <v>105</v>
      </c>
      <c r="C62" s="48" t="s">
        <v>415</v>
      </c>
      <c r="D62" s="48" t="s">
        <v>422</v>
      </c>
      <c r="E62" s="48" t="s">
        <v>423</v>
      </c>
      <c r="F62" s="50" t="s">
        <v>424</v>
      </c>
      <c r="G62" s="48" t="s">
        <v>30</v>
      </c>
      <c r="H62" s="48" t="s">
        <v>31</v>
      </c>
      <c r="I62" s="48" t="s">
        <v>32</v>
      </c>
      <c r="J62" s="48" t="s">
        <v>32</v>
      </c>
      <c r="K62" s="48" t="s">
        <v>31</v>
      </c>
      <c r="L62" s="48" t="s">
        <v>32</v>
      </c>
      <c r="M62" s="48">
        <v>2</v>
      </c>
      <c r="N62" s="48" t="s">
        <v>30</v>
      </c>
      <c r="O62" s="48" t="s">
        <v>425</v>
      </c>
      <c r="P62" s="48" t="s">
        <v>30</v>
      </c>
      <c r="Q62" s="48" t="s">
        <v>31</v>
      </c>
      <c r="R62" s="48">
        <v>2</v>
      </c>
      <c r="S62" s="48"/>
      <c r="T62" s="48" t="s">
        <v>426</v>
      </c>
      <c r="U62" s="48" t="s">
        <v>31</v>
      </c>
      <c r="V62" s="48"/>
      <c r="W62" s="48" t="s">
        <v>427</v>
      </c>
      <c r="X62" s="50"/>
      <c r="Y62" s="50"/>
    </row>
    <row r="63" spans="1:36" s="40" customFormat="1" ht="31.5" hidden="1" customHeight="1">
      <c r="A63" s="48">
        <v>61</v>
      </c>
      <c r="B63" s="48" t="s">
        <v>105</v>
      </c>
      <c r="C63" s="48" t="s">
        <v>318</v>
      </c>
      <c r="D63" s="48" t="s">
        <v>123</v>
      </c>
      <c r="E63" s="48" t="s">
        <v>428</v>
      </c>
      <c r="F63" s="48" t="s">
        <v>429</v>
      </c>
      <c r="G63" s="48" t="s">
        <v>30</v>
      </c>
      <c r="H63" s="48" t="s">
        <v>30</v>
      </c>
      <c r="I63" s="48" t="s">
        <v>30</v>
      </c>
      <c r="J63" s="48" t="s">
        <v>430</v>
      </c>
      <c r="K63" s="48" t="s">
        <v>31</v>
      </c>
      <c r="L63" s="48"/>
      <c r="M63" s="48">
        <v>1</v>
      </c>
      <c r="N63" s="48" t="s">
        <v>32</v>
      </c>
      <c r="O63" s="48"/>
      <c r="P63" s="48" t="s">
        <v>32</v>
      </c>
      <c r="Q63" s="48" t="s">
        <v>32</v>
      </c>
      <c r="R63" s="48" t="s">
        <v>31</v>
      </c>
      <c r="S63" s="48" t="s">
        <v>32</v>
      </c>
      <c r="T63" s="48" t="s">
        <v>32</v>
      </c>
      <c r="U63" s="48" t="s">
        <v>30</v>
      </c>
      <c r="V63" s="48" t="s">
        <v>322</v>
      </c>
      <c r="W63" s="48" t="s">
        <v>30</v>
      </c>
      <c r="X63" s="48"/>
      <c r="Y63" s="48" t="s">
        <v>431</v>
      </c>
      <c r="Z63" s="41"/>
      <c r="AA63" s="41"/>
      <c r="AB63" s="41"/>
      <c r="AC63" s="41"/>
      <c r="AD63" s="41"/>
      <c r="AE63" s="41"/>
      <c r="AF63" s="41"/>
      <c r="AG63" s="41"/>
      <c r="AH63" s="41"/>
      <c r="AI63" s="41"/>
      <c r="AJ63" s="41"/>
    </row>
    <row r="64" spans="1:36" s="40" customFormat="1" ht="57" hidden="1" customHeight="1">
      <c r="A64" s="48">
        <v>62</v>
      </c>
      <c r="B64" s="48" t="s">
        <v>105</v>
      </c>
      <c r="C64" s="48" t="s">
        <v>432</v>
      </c>
      <c r="D64" s="48" t="s">
        <v>123</v>
      </c>
      <c r="E64" s="48" t="s">
        <v>433</v>
      </c>
      <c r="F64" s="48" t="s">
        <v>434</v>
      </c>
      <c r="G64" s="48" t="s">
        <v>30</v>
      </c>
      <c r="H64" s="48" t="s">
        <v>30</v>
      </c>
      <c r="I64" s="48" t="s">
        <v>435</v>
      </c>
      <c r="J64" s="48"/>
      <c r="K64" s="48" t="s">
        <v>31</v>
      </c>
      <c r="L64" s="48"/>
      <c r="M64" s="48">
        <v>1</v>
      </c>
      <c r="N64" s="48" t="s">
        <v>32</v>
      </c>
      <c r="O64" s="48"/>
      <c r="P64" s="48" t="s">
        <v>32</v>
      </c>
      <c r="Q64" s="48" t="s">
        <v>32</v>
      </c>
      <c r="R64" s="48" t="s">
        <v>31</v>
      </c>
      <c r="S64" s="48" t="s">
        <v>32</v>
      </c>
      <c r="T64" s="48" t="s">
        <v>32</v>
      </c>
      <c r="U64" s="48" t="s">
        <v>30</v>
      </c>
      <c r="V64" s="48" t="s">
        <v>436</v>
      </c>
      <c r="W64" s="48" t="s">
        <v>30</v>
      </c>
      <c r="X64" s="48"/>
      <c r="Y64" s="48" t="s">
        <v>431</v>
      </c>
      <c r="Z64" s="41"/>
      <c r="AA64" s="41"/>
      <c r="AB64" s="41"/>
      <c r="AC64" s="41"/>
      <c r="AD64" s="41"/>
      <c r="AE64" s="41"/>
      <c r="AF64" s="41"/>
      <c r="AG64" s="41"/>
      <c r="AH64" s="41"/>
      <c r="AI64" s="41"/>
      <c r="AJ64" s="41"/>
    </row>
  </sheetData>
  <autoFilter ref="A2:Y64" xr:uid="{00000000-0009-0000-0000-000001000000}">
    <filterColumn colId="4">
      <filters>
        <filter val="08 de 2011"/>
        <filter val="09 de 2006 Modificado por el Acuerdo 20 de 2011"/>
        <filter val="19 de 2014"/>
        <filter val="22 de 2003"/>
        <filter val="22 de 2007 y 09 DE 2016"/>
        <filter val="24 de 2015"/>
        <filter val="33 de 2005"/>
        <filter val="54 de 2011 Modificado por el Acuerdo 22 de 2016"/>
        <filter val="84 de 2006 Y 30 de 2013"/>
      </filters>
    </filterColumn>
  </autoFilter>
  <dataValidations count="3">
    <dataValidation type="list" allowBlank="1" showInputMessage="1" showErrorMessage="1" sqref="R3:R60" xr:uid="{00000000-0002-0000-0100-000000000000}">
      <formula1>$BG$3:$BG$5</formula1>
    </dataValidation>
    <dataValidation type="list" allowBlank="1" showInputMessage="1" showErrorMessage="1" sqref="T3:T8 T36:T44 T15:T22 T48:T49 T46 T27:T34 T24:T25 T51:T60 T12:T13 T10" xr:uid="{00000000-0002-0000-0100-000001000000}">
      <formula1>$BG$6:$BG$9</formula1>
    </dataValidation>
    <dataValidation type="list" allowBlank="1" showInputMessage="1" showErrorMessage="1" sqref="T9 T26 T50 T47 T45 T35 T23 T14 T11" xr:uid="{00000000-0002-0000-0100-000002000000}">
      <formula1>$BG$6:$BG$8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H9"/>
  <sheetViews>
    <sheetView zoomScale="90" zoomScaleNormal="90" workbookViewId="0">
      <pane ySplit="4" topLeftCell="A6" activePane="bottomLeft" state="frozen"/>
      <selection pane="bottomLeft" activeCell="H6" sqref="H6"/>
    </sheetView>
  </sheetViews>
  <sheetFormatPr defaultColWidth="11.42578125" defaultRowHeight="15"/>
  <cols>
    <col min="1" max="1" width="26.7109375" style="26" customWidth="1"/>
    <col min="2" max="2" width="30.5703125" style="26" customWidth="1"/>
    <col min="3" max="3" width="29.85546875" style="26" customWidth="1"/>
    <col min="4" max="4" width="3.7109375" style="26" customWidth="1"/>
    <col min="5" max="5" width="24.42578125" style="26" customWidth="1"/>
    <col min="6" max="6" width="36.28515625" style="52" customWidth="1"/>
    <col min="7" max="7" width="3.7109375" style="26" customWidth="1"/>
    <col min="8" max="8" width="24.7109375" style="26" customWidth="1"/>
    <col min="9" max="16384" width="11.42578125" style="26"/>
  </cols>
  <sheetData>
    <row r="1" spans="1:8" ht="15.75">
      <c r="A1" s="187" t="s">
        <v>437</v>
      </c>
      <c r="B1" s="187"/>
      <c r="C1" s="187"/>
      <c r="D1" s="187"/>
      <c r="E1" s="187"/>
      <c r="F1" s="187"/>
      <c r="G1" s="187"/>
      <c r="H1" s="187"/>
    </row>
    <row r="2" spans="1:8">
      <c r="A2" s="188" t="s">
        <v>438</v>
      </c>
      <c r="B2" s="189"/>
      <c r="C2" s="189"/>
      <c r="D2" s="189"/>
      <c r="E2" s="189"/>
      <c r="F2" s="189"/>
      <c r="G2" s="189"/>
      <c r="H2" s="189"/>
    </row>
    <row r="3" spans="1:8">
      <c r="A3" s="190" t="s">
        <v>439</v>
      </c>
      <c r="B3" s="191"/>
      <c r="C3" s="191"/>
      <c r="D3" s="191"/>
      <c r="E3" s="191"/>
      <c r="F3" s="191"/>
      <c r="G3" s="191"/>
      <c r="H3" s="191"/>
    </row>
    <row r="4" spans="1:8" s="56" customFormat="1" ht="30" customHeight="1">
      <c r="A4" s="77" t="s">
        <v>440</v>
      </c>
      <c r="B4" s="77" t="s">
        <v>441</v>
      </c>
      <c r="C4" s="77" t="s">
        <v>442</v>
      </c>
      <c r="D4" s="192" t="s">
        <v>443</v>
      </c>
      <c r="E4" s="78" t="s">
        <v>444</v>
      </c>
      <c r="F4" s="77" t="s">
        <v>445</v>
      </c>
      <c r="G4" s="192" t="s">
        <v>446</v>
      </c>
      <c r="H4" s="78" t="s">
        <v>447</v>
      </c>
    </row>
    <row r="5" spans="1:8" s="80" customFormat="1" ht="89.25">
      <c r="A5" s="193" t="s">
        <v>448</v>
      </c>
      <c r="B5" s="81" t="s">
        <v>449</v>
      </c>
      <c r="C5" s="81" t="s">
        <v>450</v>
      </c>
      <c r="D5" s="192"/>
      <c r="E5" s="81" t="s">
        <v>451</v>
      </c>
      <c r="F5" s="79" t="s">
        <v>452</v>
      </c>
      <c r="G5" s="192"/>
      <c r="H5" s="79" t="s">
        <v>453</v>
      </c>
    </row>
    <row r="6" spans="1:8" s="80" customFormat="1" ht="140.25">
      <c r="A6" s="193"/>
      <c r="B6" s="79" t="s">
        <v>454</v>
      </c>
      <c r="C6" s="79" t="s">
        <v>455</v>
      </c>
      <c r="D6" s="192"/>
      <c r="E6" s="79" t="s">
        <v>456</v>
      </c>
      <c r="F6" s="79" t="s">
        <v>457</v>
      </c>
      <c r="G6" s="192"/>
      <c r="H6" s="79" t="s">
        <v>458</v>
      </c>
    </row>
    <row r="7" spans="1:8" s="80" customFormat="1" ht="57.75" customHeight="1">
      <c r="A7" s="193"/>
      <c r="B7" s="79" t="s">
        <v>459</v>
      </c>
      <c r="C7" s="194" t="s">
        <v>460</v>
      </c>
      <c r="D7" s="192"/>
      <c r="E7" s="194" t="s">
        <v>461</v>
      </c>
      <c r="F7" s="194" t="s">
        <v>462</v>
      </c>
      <c r="G7" s="192"/>
      <c r="H7" s="196"/>
    </row>
    <row r="8" spans="1:8" s="80" customFormat="1" ht="57.75" customHeight="1">
      <c r="A8" s="193"/>
      <c r="B8" s="79" t="s">
        <v>463</v>
      </c>
      <c r="C8" s="195"/>
      <c r="D8" s="192"/>
      <c r="E8" s="195"/>
      <c r="F8" s="195"/>
      <c r="G8" s="192"/>
      <c r="H8" s="197"/>
    </row>
    <row r="9" spans="1:8" s="80" customFormat="1" ht="51">
      <c r="A9" s="193"/>
      <c r="B9" s="79" t="s">
        <v>464</v>
      </c>
      <c r="C9" s="79" t="s">
        <v>465</v>
      </c>
      <c r="D9" s="192"/>
      <c r="E9" s="79" t="s">
        <v>466</v>
      </c>
      <c r="F9" s="79" t="s">
        <v>466</v>
      </c>
      <c r="G9" s="192"/>
      <c r="H9" s="79"/>
    </row>
  </sheetData>
  <mergeCells count="10">
    <mergeCell ref="A1:H1"/>
    <mergeCell ref="A2:H2"/>
    <mergeCell ref="A3:H3"/>
    <mergeCell ref="D4:D9"/>
    <mergeCell ref="G4:G9"/>
    <mergeCell ref="A5:A9"/>
    <mergeCell ref="C7:C8"/>
    <mergeCell ref="E7:E8"/>
    <mergeCell ref="F7:F8"/>
    <mergeCell ref="H7:H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A942-C13F-4E94-B0CE-806679ECDA80}">
  <sheetPr>
    <tabColor theme="6"/>
  </sheetPr>
  <dimension ref="A1:BI227"/>
  <sheetViews>
    <sheetView tabSelected="1" topLeftCell="D1" zoomScale="80" zoomScaleNormal="80" workbookViewId="0">
      <pane ySplit="6" topLeftCell="A122" activePane="bottomLeft" state="frozen"/>
      <selection pane="bottomLeft" activeCell="AC124" sqref="AC124"/>
    </sheetView>
  </sheetViews>
  <sheetFormatPr defaultRowHeight="15"/>
  <cols>
    <col min="1" max="1" width="5.28515625" style="153" customWidth="1"/>
    <col min="2" max="2" width="23.7109375" style="150" customWidth="1"/>
    <col min="3" max="3" width="10.85546875" style="5" customWidth="1"/>
    <col min="4" max="4" width="14.5703125" style="5" customWidth="1"/>
    <col min="5" max="5" width="11.42578125" style="150" customWidth="1"/>
    <col min="6" max="7" width="4" style="153" customWidth="1"/>
    <col min="8" max="8" width="40" style="5" customWidth="1"/>
    <col min="9" max="9" width="12.5703125" style="85" customWidth="1"/>
    <col min="10" max="33" width="6.140625" style="5" customWidth="1"/>
    <col min="34" max="34" width="9" style="153" customWidth="1"/>
    <col min="35" max="35" width="10.5703125" style="5" customWidth="1"/>
    <col min="36" max="36" width="23.140625" style="150" customWidth="1"/>
    <col min="37" max="37" width="5.28515625" style="5" bestFit="1" customWidth="1"/>
    <col min="38" max="38" width="8.28515625" style="5" customWidth="1"/>
    <col min="39" max="39" width="5.140625" style="5" bestFit="1" customWidth="1"/>
    <col min="40" max="40" width="6.5703125" style="5" bestFit="1" customWidth="1"/>
    <col min="41" max="41" width="4.5703125" style="5" bestFit="1" customWidth="1"/>
    <col min="42" max="42" width="12.140625" style="5" bestFit="1" customWidth="1"/>
    <col min="43" max="43" width="4.5703125" style="5" bestFit="1" customWidth="1"/>
    <col min="44" max="44" width="6.7109375" style="5" bestFit="1" customWidth="1"/>
    <col min="45" max="45" width="5" style="5" bestFit="1" customWidth="1"/>
    <col min="46" max="46" width="8.7109375" style="5" bestFit="1" customWidth="1"/>
    <col min="47" max="47" width="11.5703125" style="5" bestFit="1" customWidth="1"/>
    <col min="48" max="48" width="7.5703125" style="5" bestFit="1" customWidth="1"/>
    <col min="49" max="49" width="8.85546875" style="5" bestFit="1" customWidth="1"/>
    <col min="50" max="50" width="5.42578125" style="5" bestFit="1" customWidth="1"/>
    <col min="51" max="51" width="6.42578125" style="5" customWidth="1"/>
    <col min="52" max="52" width="8.85546875" style="5" bestFit="1" customWidth="1"/>
    <col min="53" max="53" width="6.7109375" style="5" bestFit="1" customWidth="1"/>
    <col min="54" max="54" width="5.140625" style="5" bestFit="1" customWidth="1"/>
    <col min="55" max="55" width="6.42578125" style="5" customWidth="1"/>
    <col min="56" max="56" width="9.5703125" style="5" customWidth="1"/>
    <col min="57" max="57" width="12.5703125" style="5" customWidth="1"/>
    <col min="58" max="58" width="9.140625" style="5"/>
    <col min="59" max="59" width="3.140625" style="5" hidden="1" customWidth="1"/>
    <col min="60" max="60" width="9.28515625" style="5" hidden="1" customWidth="1"/>
    <col min="61" max="61" width="1.85546875" style="5" hidden="1" customWidth="1"/>
    <col min="62" max="16384" width="9.140625" style="5"/>
  </cols>
  <sheetData>
    <row r="1" spans="1:61" ht="15.75">
      <c r="A1" s="187" t="s">
        <v>437</v>
      </c>
      <c r="B1" s="187"/>
      <c r="C1" s="246"/>
      <c r="D1" s="246"/>
      <c r="E1" s="246"/>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246"/>
      <c r="AK1" s="187"/>
      <c r="AL1" s="187"/>
      <c r="AM1" s="187"/>
      <c r="AN1" s="187"/>
      <c r="AO1" s="187"/>
      <c r="AP1" s="187"/>
      <c r="AQ1" s="245" t="s">
        <v>467</v>
      </c>
      <c r="AR1" s="245"/>
      <c r="AS1" s="245"/>
      <c r="AT1" s="245"/>
      <c r="AU1" s="245"/>
      <c r="AV1" s="245"/>
      <c r="AW1" s="245"/>
      <c r="AX1" s="245"/>
      <c r="AY1" s="245"/>
      <c r="AZ1" s="245"/>
      <c r="BA1" s="245"/>
      <c r="BB1" s="245"/>
      <c r="BC1" s="245"/>
      <c r="BD1" s="245"/>
      <c r="BE1" s="245"/>
      <c r="BG1" s="85" t="s">
        <v>468</v>
      </c>
      <c r="BH1" s="85" t="s">
        <v>469</v>
      </c>
      <c r="BI1" s="85">
        <v>1</v>
      </c>
    </row>
    <row r="2" spans="1:61">
      <c r="A2" s="188" t="s">
        <v>470</v>
      </c>
      <c r="B2" s="189"/>
      <c r="C2" s="247"/>
      <c r="D2" s="247"/>
      <c r="E2" s="247"/>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247"/>
      <c r="AK2" s="189"/>
      <c r="AL2" s="189"/>
      <c r="AM2" s="189"/>
      <c r="AN2" s="189"/>
      <c r="AO2" s="189"/>
      <c r="AP2" s="189"/>
      <c r="AQ2" s="245"/>
      <c r="AR2" s="245"/>
      <c r="AS2" s="245"/>
      <c r="AT2" s="245"/>
      <c r="AU2" s="245"/>
      <c r="AV2" s="245"/>
      <c r="AW2" s="245"/>
      <c r="AX2" s="245"/>
      <c r="AY2" s="245"/>
      <c r="AZ2" s="245"/>
      <c r="BA2" s="245"/>
      <c r="BB2" s="245"/>
      <c r="BC2" s="245"/>
      <c r="BD2" s="245"/>
      <c r="BE2" s="245"/>
      <c r="BG2" s="85" t="s">
        <v>471</v>
      </c>
      <c r="BH2" s="85" t="s">
        <v>472</v>
      </c>
      <c r="BI2" s="85">
        <v>2</v>
      </c>
    </row>
    <row r="3" spans="1:61">
      <c r="A3" s="190" t="s">
        <v>473</v>
      </c>
      <c r="B3" s="191"/>
      <c r="C3" s="248"/>
      <c r="D3" s="248"/>
      <c r="E3" s="248"/>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248"/>
      <c r="AK3" s="191"/>
      <c r="AL3" s="191"/>
      <c r="AM3" s="191"/>
      <c r="AN3" s="191"/>
      <c r="AO3" s="191"/>
      <c r="AP3" s="191"/>
      <c r="AQ3" s="245"/>
      <c r="AR3" s="245"/>
      <c r="AS3" s="245"/>
      <c r="AT3" s="245"/>
      <c r="AU3" s="245"/>
      <c r="AV3" s="245"/>
      <c r="AW3" s="245"/>
      <c r="AX3" s="245"/>
      <c r="AY3" s="245"/>
      <c r="AZ3" s="245"/>
      <c r="BA3" s="245"/>
      <c r="BB3" s="245"/>
      <c r="BC3" s="245"/>
      <c r="BD3" s="245"/>
      <c r="BE3" s="245"/>
      <c r="BG3" s="85"/>
      <c r="BH3" s="85" t="s">
        <v>474</v>
      </c>
      <c r="BI3" s="85">
        <v>3</v>
      </c>
    </row>
    <row r="4" spans="1:61" s="100" customFormat="1" ht="12.75">
      <c r="A4" s="239" t="s">
        <v>475</v>
      </c>
      <c r="B4" s="239" t="s">
        <v>476</v>
      </c>
      <c r="C4" s="239" t="s">
        <v>477</v>
      </c>
      <c r="D4" s="239" t="s">
        <v>478</v>
      </c>
      <c r="E4" s="239" t="s">
        <v>479</v>
      </c>
      <c r="F4" s="239" t="s">
        <v>480</v>
      </c>
      <c r="G4" s="239" t="s">
        <v>481</v>
      </c>
      <c r="H4" s="239" t="s">
        <v>482</v>
      </c>
      <c r="I4" s="239" t="s">
        <v>483</v>
      </c>
      <c r="J4" s="198">
        <v>2012</v>
      </c>
      <c r="K4" s="199"/>
      <c r="L4" s="200"/>
      <c r="M4" s="198">
        <v>2013</v>
      </c>
      <c r="N4" s="199"/>
      <c r="O4" s="200"/>
      <c r="P4" s="198">
        <v>2014</v>
      </c>
      <c r="Q4" s="199"/>
      <c r="R4" s="200"/>
      <c r="S4" s="198">
        <v>2015</v>
      </c>
      <c r="T4" s="199"/>
      <c r="U4" s="200"/>
      <c r="V4" s="198">
        <v>2016</v>
      </c>
      <c r="W4" s="199"/>
      <c r="X4" s="200"/>
      <c r="Y4" s="198">
        <v>2017</v>
      </c>
      <c r="Z4" s="199"/>
      <c r="AA4" s="200"/>
      <c r="AB4" s="198">
        <v>2018</v>
      </c>
      <c r="AC4" s="199"/>
      <c r="AD4" s="200"/>
      <c r="AE4" s="198">
        <v>2019</v>
      </c>
      <c r="AF4" s="199"/>
      <c r="AG4" s="200"/>
      <c r="AH4" s="239" t="s">
        <v>484</v>
      </c>
      <c r="AI4" s="239" t="s">
        <v>485</v>
      </c>
      <c r="AJ4" s="243" t="s">
        <v>486</v>
      </c>
      <c r="AK4" s="241" t="s">
        <v>487</v>
      </c>
      <c r="AL4" s="253" t="s">
        <v>488</v>
      </c>
      <c r="AM4" s="251" t="s">
        <v>489</v>
      </c>
      <c r="AN4" s="251"/>
      <c r="AO4" s="252"/>
      <c r="AP4" s="249" t="s">
        <v>490</v>
      </c>
      <c r="AQ4" s="198" t="s">
        <v>491</v>
      </c>
      <c r="AR4" s="199"/>
      <c r="AS4" s="199"/>
      <c r="AT4" s="199"/>
      <c r="AU4" s="199"/>
      <c r="AV4" s="199"/>
      <c r="AW4" s="199"/>
      <c r="AX4" s="199"/>
      <c r="AY4" s="199"/>
      <c r="AZ4" s="199"/>
      <c r="BA4" s="199"/>
      <c r="BB4" s="199"/>
      <c r="BC4" s="200"/>
      <c r="BD4" s="219" t="s">
        <v>492</v>
      </c>
      <c r="BE4" s="239" t="s">
        <v>490</v>
      </c>
      <c r="BH4" s="100" t="s">
        <v>493</v>
      </c>
      <c r="BI4" s="100">
        <v>4</v>
      </c>
    </row>
    <row r="5" spans="1:61" ht="24">
      <c r="A5" s="240"/>
      <c r="B5" s="240"/>
      <c r="C5" s="240"/>
      <c r="D5" s="240"/>
      <c r="E5" s="240"/>
      <c r="F5" s="240"/>
      <c r="G5" s="240"/>
      <c r="H5" s="240"/>
      <c r="I5" s="240"/>
      <c r="J5" s="63" t="s">
        <v>494</v>
      </c>
      <c r="K5" s="63" t="s">
        <v>495</v>
      </c>
      <c r="L5" s="63" t="s">
        <v>496</v>
      </c>
      <c r="M5" s="63" t="s">
        <v>494</v>
      </c>
      <c r="N5" s="63" t="s">
        <v>495</v>
      </c>
      <c r="O5" s="63" t="s">
        <v>496</v>
      </c>
      <c r="P5" s="63" t="s">
        <v>494</v>
      </c>
      <c r="Q5" s="63" t="s">
        <v>495</v>
      </c>
      <c r="R5" s="63" t="s">
        <v>496</v>
      </c>
      <c r="S5" s="63" t="s">
        <v>494</v>
      </c>
      <c r="T5" s="63" t="s">
        <v>495</v>
      </c>
      <c r="U5" s="63" t="s">
        <v>496</v>
      </c>
      <c r="V5" s="63" t="s">
        <v>494</v>
      </c>
      <c r="W5" s="63" t="s">
        <v>495</v>
      </c>
      <c r="X5" s="63" t="s">
        <v>496</v>
      </c>
      <c r="Y5" s="63" t="s">
        <v>494</v>
      </c>
      <c r="Z5" s="63" t="s">
        <v>495</v>
      </c>
      <c r="AA5" s="63" t="s">
        <v>496</v>
      </c>
      <c r="AB5" s="63" t="s">
        <v>494</v>
      </c>
      <c r="AC5" s="63" t="s">
        <v>495</v>
      </c>
      <c r="AD5" s="63" t="s">
        <v>496</v>
      </c>
      <c r="AE5" s="63" t="s">
        <v>494</v>
      </c>
      <c r="AF5" s="63" t="s">
        <v>495</v>
      </c>
      <c r="AG5" s="63" t="s">
        <v>496</v>
      </c>
      <c r="AH5" s="240"/>
      <c r="AI5" s="240"/>
      <c r="AJ5" s="244"/>
      <c r="AK5" s="242"/>
      <c r="AL5" s="254"/>
      <c r="AM5" s="84" t="s">
        <v>497</v>
      </c>
      <c r="AN5" s="84" t="s">
        <v>498</v>
      </c>
      <c r="AO5" s="84" t="s">
        <v>499</v>
      </c>
      <c r="AP5" s="250"/>
      <c r="AQ5" s="74" t="s">
        <v>500</v>
      </c>
      <c r="AR5" s="74" t="s">
        <v>501</v>
      </c>
      <c r="AS5" s="74" t="s">
        <v>502</v>
      </c>
      <c r="AT5" s="74" t="s">
        <v>503</v>
      </c>
      <c r="AU5" s="74" t="s">
        <v>504</v>
      </c>
      <c r="AV5" s="74" t="s">
        <v>505</v>
      </c>
      <c r="AW5" s="74" t="s">
        <v>506</v>
      </c>
      <c r="AX5" s="74" t="s">
        <v>507</v>
      </c>
      <c r="AY5" s="74" t="s">
        <v>508</v>
      </c>
      <c r="AZ5" s="74" t="s">
        <v>509</v>
      </c>
      <c r="BA5" s="146" t="s">
        <v>510</v>
      </c>
      <c r="BB5" s="146" t="s">
        <v>511</v>
      </c>
      <c r="BC5" s="74" t="s">
        <v>512</v>
      </c>
      <c r="BD5" s="220"/>
      <c r="BE5" s="240"/>
      <c r="BG5" s="85"/>
      <c r="BH5" s="85" t="s">
        <v>512</v>
      </c>
      <c r="BI5" s="85">
        <v>5</v>
      </c>
    </row>
    <row r="6" spans="1:61" ht="12.75" customHeight="1">
      <c r="A6" s="157"/>
      <c r="B6" s="158"/>
      <c r="C6" s="159"/>
      <c r="D6" s="159"/>
      <c r="E6" s="151"/>
      <c r="F6" s="160"/>
      <c r="G6" s="160"/>
      <c r="H6" s="140"/>
      <c r="I6" s="140"/>
      <c r="J6" s="63"/>
      <c r="K6" s="63"/>
      <c r="L6" s="63"/>
      <c r="M6" s="63"/>
      <c r="N6" s="63"/>
      <c r="O6" s="63"/>
      <c r="P6" s="63"/>
      <c r="Q6" s="63"/>
      <c r="R6" s="63"/>
      <c r="S6" s="63"/>
      <c r="T6" s="63"/>
      <c r="U6" s="63"/>
      <c r="V6" s="63"/>
      <c r="W6" s="63"/>
      <c r="X6" s="63"/>
      <c r="Y6" s="63"/>
      <c r="Z6" s="63"/>
      <c r="AA6" s="63"/>
      <c r="AB6" s="63"/>
      <c r="AC6" s="63"/>
      <c r="AD6" s="63"/>
      <c r="AE6" s="63"/>
      <c r="AF6" s="63"/>
      <c r="AG6" s="186"/>
      <c r="AH6" s="140"/>
      <c r="AI6" s="140"/>
      <c r="AJ6" s="151"/>
      <c r="AK6" s="141"/>
      <c r="AL6" s="143"/>
      <c r="AM6" s="84"/>
      <c r="AN6" s="84"/>
      <c r="AO6" s="84"/>
      <c r="AP6" s="142"/>
      <c r="AQ6" s="74"/>
      <c r="AR6" s="74"/>
      <c r="AS6" s="74"/>
      <c r="AT6" s="74"/>
      <c r="AU6" s="74"/>
      <c r="AV6" s="74"/>
      <c r="AW6" s="74"/>
      <c r="AX6" s="74"/>
      <c r="AY6" s="74"/>
      <c r="AZ6" s="74"/>
      <c r="BA6" s="146"/>
      <c r="BB6" s="146"/>
      <c r="BC6" s="74"/>
      <c r="BD6" s="145"/>
      <c r="BE6" s="140"/>
      <c r="BG6" s="85"/>
      <c r="BH6" s="85"/>
      <c r="BI6" s="85"/>
    </row>
    <row r="7" spans="1:61" s="85" customFormat="1" ht="60">
      <c r="A7" s="67">
        <v>1</v>
      </c>
      <c r="B7" s="60" t="s">
        <v>513</v>
      </c>
      <c r="C7" s="152" t="s">
        <v>514</v>
      </c>
      <c r="D7" s="152" t="s">
        <v>515</v>
      </c>
      <c r="E7" s="67" t="s">
        <v>516</v>
      </c>
      <c r="F7" s="152"/>
      <c r="G7" s="67">
        <v>1</v>
      </c>
      <c r="H7" s="149" t="s">
        <v>517</v>
      </c>
      <c r="I7" s="152" t="s">
        <v>518</v>
      </c>
      <c r="J7" s="67"/>
      <c r="K7" s="67"/>
      <c r="L7" s="67"/>
      <c r="M7" s="67"/>
      <c r="N7" s="67"/>
      <c r="O7" s="67"/>
      <c r="P7" s="67"/>
      <c r="Q7" s="67"/>
      <c r="R7" s="67"/>
      <c r="S7" s="67"/>
      <c r="T7" s="67"/>
      <c r="U7" s="67"/>
      <c r="V7" s="67"/>
      <c r="W7" s="67"/>
      <c r="X7" s="67"/>
      <c r="Y7" s="67"/>
      <c r="Z7" s="67"/>
      <c r="AA7" s="67"/>
      <c r="AB7" s="67"/>
      <c r="AC7" s="67"/>
      <c r="AD7" s="67"/>
      <c r="AE7" s="67"/>
      <c r="AF7" s="67"/>
      <c r="AG7" s="67"/>
      <c r="AH7" s="67" t="s">
        <v>519</v>
      </c>
      <c r="AI7" s="67"/>
      <c r="AJ7" s="152" t="s">
        <v>520</v>
      </c>
      <c r="AK7" s="67"/>
      <c r="AL7" s="67"/>
      <c r="AM7" s="67"/>
      <c r="AN7" s="67"/>
      <c r="AO7" s="67"/>
      <c r="AP7" s="67"/>
      <c r="AQ7" s="67"/>
      <c r="AR7" s="67"/>
      <c r="AS7" s="67"/>
      <c r="AT7" s="67"/>
      <c r="AU7" s="67"/>
      <c r="AV7" s="67"/>
      <c r="AW7" s="67"/>
      <c r="AX7" s="67"/>
      <c r="AY7" s="67"/>
      <c r="AZ7" s="67"/>
      <c r="BA7" s="67"/>
      <c r="BB7" s="67"/>
      <c r="BC7" s="67"/>
      <c r="BD7" s="67"/>
      <c r="BE7" s="67"/>
    </row>
    <row r="8" spans="1:61" s="85" customFormat="1" ht="60">
      <c r="A8" s="67">
        <v>1</v>
      </c>
      <c r="B8" s="60" t="s">
        <v>513</v>
      </c>
      <c r="C8" s="152" t="s">
        <v>514</v>
      </c>
      <c r="D8" s="152" t="s">
        <v>515</v>
      </c>
      <c r="E8" s="67" t="s">
        <v>516</v>
      </c>
      <c r="F8" s="67"/>
      <c r="G8" s="67">
        <v>2</v>
      </c>
      <c r="H8" s="149" t="s">
        <v>521</v>
      </c>
      <c r="I8" s="152" t="s">
        <v>518</v>
      </c>
      <c r="J8" s="67"/>
      <c r="K8" s="67"/>
      <c r="L8" s="67"/>
      <c r="M8" s="67"/>
      <c r="N8" s="67"/>
      <c r="O8" s="67"/>
      <c r="P8" s="67"/>
      <c r="Q8" s="67"/>
      <c r="R8" s="67"/>
      <c r="S8" s="67"/>
      <c r="T8" s="67"/>
      <c r="U8" s="67"/>
      <c r="V8" s="67"/>
      <c r="W8" s="67"/>
      <c r="X8" s="67"/>
      <c r="Y8" s="67"/>
      <c r="Z8" s="67"/>
      <c r="AA8" s="67"/>
      <c r="AB8" s="67"/>
      <c r="AC8" s="67"/>
      <c r="AD8" s="67"/>
      <c r="AE8" s="67"/>
      <c r="AF8" s="67"/>
      <c r="AG8" s="67"/>
      <c r="AH8" s="67" t="s">
        <v>519</v>
      </c>
      <c r="AI8" s="67"/>
      <c r="AJ8" s="152" t="s">
        <v>520</v>
      </c>
      <c r="AK8" s="67"/>
      <c r="AL8" s="67"/>
      <c r="AM8" s="67"/>
      <c r="AN8" s="67"/>
      <c r="AO8" s="67"/>
      <c r="AP8" s="67"/>
      <c r="AQ8" s="67"/>
      <c r="AR8" s="67"/>
      <c r="AS8" s="67"/>
      <c r="AT8" s="67"/>
      <c r="AU8" s="67"/>
      <c r="AV8" s="67"/>
      <c r="AW8" s="67"/>
      <c r="AX8" s="67"/>
      <c r="AY8" s="67"/>
      <c r="AZ8" s="67"/>
      <c r="BA8" s="67"/>
      <c r="BB8" s="67"/>
      <c r="BC8" s="67"/>
      <c r="BD8" s="67"/>
      <c r="BE8" s="67"/>
    </row>
    <row r="9" spans="1:61" s="85" customFormat="1" ht="12">
      <c r="A9" s="201">
        <v>1</v>
      </c>
      <c r="B9" s="215" t="s">
        <v>513</v>
      </c>
      <c r="C9" s="255" t="s">
        <v>514</v>
      </c>
      <c r="D9" s="255" t="s">
        <v>515</v>
      </c>
      <c r="E9" s="201" t="s">
        <v>516</v>
      </c>
      <c r="F9" s="201"/>
      <c r="G9" s="201">
        <v>3</v>
      </c>
      <c r="H9" s="154" t="s">
        <v>522</v>
      </c>
      <c r="I9" s="201" t="s">
        <v>523</v>
      </c>
      <c r="J9" s="201"/>
      <c r="K9" s="201"/>
      <c r="L9" s="172"/>
      <c r="M9" s="201"/>
      <c r="N9" s="201"/>
      <c r="O9" s="172"/>
      <c r="P9" s="201"/>
      <c r="Q9" s="201"/>
      <c r="R9" s="172"/>
      <c r="S9" s="201"/>
      <c r="T9" s="201"/>
      <c r="U9" s="172"/>
      <c r="V9" s="201"/>
      <c r="W9" s="201"/>
      <c r="X9" s="172"/>
      <c r="Y9" s="201"/>
      <c r="Z9" s="201"/>
      <c r="AA9" s="172"/>
      <c r="AB9" s="201"/>
      <c r="AC9" s="201"/>
      <c r="AD9" s="172"/>
      <c r="AE9" s="201"/>
      <c r="AF9" s="201"/>
      <c r="AG9" s="172"/>
      <c r="AH9" s="201" t="s">
        <v>524</v>
      </c>
      <c r="AI9" s="201"/>
      <c r="AJ9" s="215" t="s">
        <v>525</v>
      </c>
      <c r="AK9" s="201"/>
      <c r="AL9" s="201"/>
      <c r="AM9" s="201"/>
      <c r="AN9" s="201"/>
      <c r="AO9" s="201"/>
      <c r="AP9" s="201"/>
      <c r="AQ9" s="201"/>
      <c r="AR9" s="201"/>
      <c r="AS9" s="201"/>
      <c r="AT9" s="201"/>
      <c r="AU9" s="201"/>
      <c r="AV9" s="201"/>
      <c r="AW9" s="201"/>
      <c r="AX9" s="201"/>
      <c r="AY9" s="201"/>
      <c r="AZ9" s="201"/>
      <c r="BA9" s="201"/>
      <c r="BB9" s="201"/>
      <c r="BC9" s="201"/>
      <c r="BD9" s="201"/>
      <c r="BE9" s="201"/>
    </row>
    <row r="10" spans="1:61" s="85" customFormat="1" ht="24">
      <c r="A10" s="202"/>
      <c r="B10" s="216"/>
      <c r="C10" s="256"/>
      <c r="D10" s="256"/>
      <c r="E10" s="202"/>
      <c r="F10" s="202"/>
      <c r="G10" s="202"/>
      <c r="H10" s="60" t="s">
        <v>526</v>
      </c>
      <c r="I10" s="202"/>
      <c r="J10" s="202"/>
      <c r="K10" s="202"/>
      <c r="L10" s="183"/>
      <c r="M10" s="202"/>
      <c r="N10" s="202"/>
      <c r="O10" s="183"/>
      <c r="P10" s="202"/>
      <c r="Q10" s="202"/>
      <c r="R10" s="183"/>
      <c r="S10" s="202"/>
      <c r="T10" s="202"/>
      <c r="U10" s="183"/>
      <c r="V10" s="202"/>
      <c r="W10" s="202"/>
      <c r="X10" s="183"/>
      <c r="Y10" s="202"/>
      <c r="Z10" s="202"/>
      <c r="AA10" s="183"/>
      <c r="AB10" s="202"/>
      <c r="AC10" s="202"/>
      <c r="AD10" s="183"/>
      <c r="AE10" s="202"/>
      <c r="AF10" s="202"/>
      <c r="AG10" s="183"/>
      <c r="AH10" s="202"/>
      <c r="AI10" s="202"/>
      <c r="AJ10" s="216"/>
      <c r="AK10" s="202"/>
      <c r="AL10" s="202"/>
      <c r="AM10" s="202"/>
      <c r="AN10" s="202"/>
      <c r="AO10" s="202"/>
      <c r="AP10" s="202"/>
      <c r="AQ10" s="202"/>
      <c r="AR10" s="202"/>
      <c r="AS10" s="202"/>
      <c r="AT10" s="202"/>
      <c r="AU10" s="202"/>
      <c r="AV10" s="202"/>
      <c r="AW10" s="202"/>
      <c r="AX10" s="202"/>
      <c r="AY10" s="202"/>
      <c r="AZ10" s="202"/>
      <c r="BA10" s="202"/>
      <c r="BB10" s="202"/>
      <c r="BC10" s="202"/>
      <c r="BD10" s="202"/>
      <c r="BE10" s="202"/>
    </row>
    <row r="11" spans="1:61" s="85" customFormat="1" ht="24">
      <c r="A11" s="203"/>
      <c r="B11" s="217"/>
      <c r="C11" s="257"/>
      <c r="D11" s="257"/>
      <c r="E11" s="203"/>
      <c r="F11" s="203"/>
      <c r="G11" s="203"/>
      <c r="H11" s="60" t="s">
        <v>527</v>
      </c>
      <c r="I11" s="203"/>
      <c r="J11" s="203"/>
      <c r="K11" s="203"/>
      <c r="L11" s="184"/>
      <c r="M11" s="203"/>
      <c r="N11" s="203"/>
      <c r="O11" s="184"/>
      <c r="P11" s="203"/>
      <c r="Q11" s="203"/>
      <c r="R11" s="184"/>
      <c r="S11" s="203"/>
      <c r="T11" s="203"/>
      <c r="U11" s="184"/>
      <c r="V11" s="203"/>
      <c r="W11" s="203"/>
      <c r="X11" s="184"/>
      <c r="Y11" s="203"/>
      <c r="Z11" s="203"/>
      <c r="AA11" s="184"/>
      <c r="AB11" s="203"/>
      <c r="AC11" s="203"/>
      <c r="AD11" s="184"/>
      <c r="AE11" s="203"/>
      <c r="AF11" s="203"/>
      <c r="AG11" s="184"/>
      <c r="AH11" s="203"/>
      <c r="AI11" s="203"/>
      <c r="AJ11" s="217"/>
      <c r="AK11" s="203"/>
      <c r="AL11" s="203"/>
      <c r="AM11" s="203"/>
      <c r="AN11" s="203"/>
      <c r="AO11" s="203"/>
      <c r="AP11" s="203"/>
      <c r="AQ11" s="203"/>
      <c r="AR11" s="203"/>
      <c r="AS11" s="203"/>
      <c r="AT11" s="203"/>
      <c r="AU11" s="203"/>
      <c r="AV11" s="203"/>
      <c r="AW11" s="203"/>
      <c r="AX11" s="203"/>
      <c r="AY11" s="203"/>
      <c r="AZ11" s="203"/>
      <c r="BA11" s="203"/>
      <c r="BB11" s="203"/>
      <c r="BC11" s="203"/>
      <c r="BD11" s="203"/>
      <c r="BE11" s="203"/>
    </row>
    <row r="12" spans="1:61" s="85" customFormat="1" ht="60">
      <c r="A12" s="67">
        <v>1</v>
      </c>
      <c r="B12" s="60" t="s">
        <v>513</v>
      </c>
      <c r="C12" s="152" t="s">
        <v>514</v>
      </c>
      <c r="D12" s="152" t="s">
        <v>515</v>
      </c>
      <c r="E12" s="67" t="s">
        <v>516</v>
      </c>
      <c r="F12" s="152"/>
      <c r="G12" s="67">
        <v>4</v>
      </c>
      <c r="H12" s="149" t="s">
        <v>528</v>
      </c>
      <c r="I12" s="152" t="s">
        <v>518</v>
      </c>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t="s">
        <v>524</v>
      </c>
      <c r="AI12" s="67"/>
      <c r="AJ12" s="152" t="s">
        <v>525</v>
      </c>
      <c r="AK12" s="67"/>
      <c r="AL12" s="67"/>
      <c r="AM12" s="67"/>
      <c r="AN12" s="67"/>
      <c r="AO12" s="67"/>
      <c r="AP12" s="67"/>
      <c r="AQ12" s="67"/>
      <c r="AR12" s="67"/>
      <c r="AS12" s="67"/>
      <c r="AT12" s="67"/>
      <c r="AU12" s="67"/>
      <c r="AV12" s="67"/>
      <c r="AW12" s="67"/>
      <c r="AX12" s="67"/>
      <c r="AY12" s="67"/>
      <c r="AZ12" s="67"/>
      <c r="BA12" s="67"/>
      <c r="BB12" s="67"/>
      <c r="BC12" s="67"/>
      <c r="BD12" s="67"/>
      <c r="BE12" s="67"/>
    </row>
    <row r="13" spans="1:61" s="85" customFormat="1" ht="24">
      <c r="A13" s="207">
        <v>2</v>
      </c>
      <c r="B13" s="234" t="s">
        <v>529</v>
      </c>
      <c r="C13" s="237" t="s">
        <v>530</v>
      </c>
      <c r="D13" s="237" t="s">
        <v>531</v>
      </c>
      <c r="E13" s="225" t="s">
        <v>516</v>
      </c>
      <c r="F13" s="207" t="s">
        <v>532</v>
      </c>
      <c r="G13" s="207">
        <v>5</v>
      </c>
      <c r="H13" s="162" t="s">
        <v>533</v>
      </c>
      <c r="I13" s="225" t="s">
        <v>523</v>
      </c>
      <c r="J13" s="201"/>
      <c r="K13" s="201"/>
      <c r="L13" s="172"/>
      <c r="M13" s="201"/>
      <c r="N13" s="201"/>
      <c r="O13" s="172"/>
      <c r="P13" s="201"/>
      <c r="Q13" s="201"/>
      <c r="R13" s="172"/>
      <c r="S13" s="201"/>
      <c r="T13" s="201"/>
      <c r="U13" s="172"/>
      <c r="V13" s="201"/>
      <c r="W13" s="201"/>
      <c r="X13" s="172"/>
      <c r="Y13" s="201"/>
      <c r="Z13" s="201"/>
      <c r="AA13" s="172"/>
      <c r="AB13" s="201"/>
      <c r="AC13" s="201"/>
      <c r="AD13" s="172"/>
      <c r="AE13" s="201"/>
      <c r="AF13" s="201"/>
      <c r="AG13" s="172"/>
      <c r="AH13" s="201" t="s">
        <v>534</v>
      </c>
      <c r="AI13" s="201"/>
      <c r="AJ13" s="214" t="s">
        <v>535</v>
      </c>
      <c r="AK13" s="201"/>
      <c r="AL13" s="201"/>
      <c r="AM13" s="201"/>
      <c r="AN13" s="201"/>
      <c r="AO13" s="201"/>
      <c r="AP13" s="201"/>
      <c r="AQ13" s="201"/>
      <c r="AR13" s="201"/>
      <c r="AS13" s="201"/>
      <c r="AT13" s="201"/>
      <c r="AU13" s="201"/>
      <c r="AV13" s="201"/>
      <c r="AW13" s="201"/>
      <c r="AX13" s="201"/>
      <c r="AY13" s="201"/>
      <c r="AZ13" s="201"/>
      <c r="BA13" s="201"/>
      <c r="BB13" s="201"/>
      <c r="BC13" s="201"/>
      <c r="BD13" s="201"/>
      <c r="BE13" s="201"/>
    </row>
    <row r="14" spans="1:61" s="85" customFormat="1" ht="36">
      <c r="A14" s="208"/>
      <c r="B14" s="235"/>
      <c r="C14" s="237"/>
      <c r="D14" s="237"/>
      <c r="E14" s="225"/>
      <c r="F14" s="208"/>
      <c r="G14" s="208"/>
      <c r="H14" s="164" t="s">
        <v>536</v>
      </c>
      <c r="I14" s="225"/>
      <c r="J14" s="202"/>
      <c r="K14" s="202"/>
      <c r="L14" s="183"/>
      <c r="M14" s="202"/>
      <c r="N14" s="202"/>
      <c r="O14" s="183"/>
      <c r="P14" s="202"/>
      <c r="Q14" s="202"/>
      <c r="R14" s="183"/>
      <c r="S14" s="202"/>
      <c r="T14" s="202"/>
      <c r="U14" s="183"/>
      <c r="V14" s="202"/>
      <c r="W14" s="202"/>
      <c r="X14" s="183"/>
      <c r="Y14" s="202"/>
      <c r="Z14" s="202"/>
      <c r="AA14" s="183"/>
      <c r="AB14" s="202"/>
      <c r="AC14" s="202"/>
      <c r="AD14" s="183"/>
      <c r="AE14" s="202"/>
      <c r="AF14" s="202"/>
      <c r="AG14" s="183"/>
      <c r="AH14" s="202"/>
      <c r="AI14" s="202"/>
      <c r="AJ14" s="214"/>
      <c r="AK14" s="202"/>
      <c r="AL14" s="202"/>
      <c r="AM14" s="202"/>
      <c r="AN14" s="202"/>
      <c r="AO14" s="202"/>
      <c r="AP14" s="202"/>
      <c r="AQ14" s="202"/>
      <c r="AR14" s="202"/>
      <c r="AS14" s="202"/>
      <c r="AT14" s="202"/>
      <c r="AU14" s="202"/>
      <c r="AV14" s="202"/>
      <c r="AW14" s="202"/>
      <c r="AX14" s="202"/>
      <c r="AY14" s="202"/>
      <c r="AZ14" s="202"/>
      <c r="BA14" s="202"/>
      <c r="BB14" s="202"/>
      <c r="BC14" s="202"/>
      <c r="BD14" s="202"/>
      <c r="BE14" s="202"/>
    </row>
    <row r="15" spans="1:61" s="85" customFormat="1" ht="24">
      <c r="A15" s="209"/>
      <c r="B15" s="236"/>
      <c r="C15" s="237"/>
      <c r="D15" s="237"/>
      <c r="E15" s="225"/>
      <c r="F15" s="209"/>
      <c r="G15" s="209"/>
      <c r="H15" s="164" t="s">
        <v>537</v>
      </c>
      <c r="I15" s="225"/>
      <c r="J15" s="203"/>
      <c r="K15" s="203"/>
      <c r="L15" s="184"/>
      <c r="M15" s="203"/>
      <c r="N15" s="203"/>
      <c r="O15" s="184"/>
      <c r="P15" s="203"/>
      <c r="Q15" s="203"/>
      <c r="R15" s="184"/>
      <c r="S15" s="203"/>
      <c r="T15" s="203"/>
      <c r="U15" s="184"/>
      <c r="V15" s="203"/>
      <c r="W15" s="203"/>
      <c r="X15" s="184"/>
      <c r="Y15" s="203"/>
      <c r="Z15" s="203"/>
      <c r="AA15" s="184"/>
      <c r="AB15" s="203"/>
      <c r="AC15" s="203"/>
      <c r="AD15" s="184"/>
      <c r="AE15" s="203"/>
      <c r="AF15" s="203"/>
      <c r="AG15" s="184"/>
      <c r="AH15" s="203"/>
      <c r="AI15" s="203"/>
      <c r="AJ15" s="214"/>
      <c r="AK15" s="203"/>
      <c r="AL15" s="203"/>
      <c r="AM15" s="203"/>
      <c r="AN15" s="203"/>
      <c r="AO15" s="203"/>
      <c r="AP15" s="203"/>
      <c r="AQ15" s="203"/>
      <c r="AR15" s="203"/>
      <c r="AS15" s="203"/>
      <c r="AT15" s="203"/>
      <c r="AU15" s="203"/>
      <c r="AV15" s="203"/>
      <c r="AW15" s="203"/>
      <c r="AX15" s="203"/>
      <c r="AY15" s="203"/>
      <c r="AZ15" s="203"/>
      <c r="BA15" s="203"/>
      <c r="BB15" s="203"/>
      <c r="BC15" s="203"/>
      <c r="BD15" s="203"/>
      <c r="BE15" s="203"/>
    </row>
    <row r="16" spans="1:61" s="85" customFormat="1" ht="12">
      <c r="A16" s="207">
        <v>2</v>
      </c>
      <c r="B16" s="234" t="s">
        <v>529</v>
      </c>
      <c r="C16" s="237" t="s">
        <v>530</v>
      </c>
      <c r="D16" s="237" t="s">
        <v>531</v>
      </c>
      <c r="E16" s="225" t="s">
        <v>538</v>
      </c>
      <c r="F16" s="207">
        <v>4</v>
      </c>
      <c r="G16" s="207">
        <v>6</v>
      </c>
      <c r="H16" s="162" t="s">
        <v>539</v>
      </c>
      <c r="I16" s="225" t="s">
        <v>523</v>
      </c>
      <c r="J16" s="201"/>
      <c r="K16" s="201"/>
      <c r="L16" s="172"/>
      <c r="M16" s="201"/>
      <c r="N16" s="201"/>
      <c r="O16" s="172"/>
      <c r="P16" s="201"/>
      <c r="Q16" s="201"/>
      <c r="R16" s="172"/>
      <c r="S16" s="201"/>
      <c r="T16" s="201"/>
      <c r="U16" s="172"/>
      <c r="V16" s="201"/>
      <c r="W16" s="201"/>
      <c r="X16" s="172"/>
      <c r="Y16" s="201"/>
      <c r="Z16" s="201"/>
      <c r="AA16" s="172"/>
      <c r="AB16" s="201"/>
      <c r="AC16" s="201"/>
      <c r="AD16" s="172"/>
      <c r="AE16" s="201"/>
      <c r="AF16" s="201"/>
      <c r="AG16" s="172"/>
      <c r="AH16" s="201" t="s">
        <v>534</v>
      </c>
      <c r="AI16" s="201"/>
      <c r="AJ16" s="214" t="s">
        <v>535</v>
      </c>
      <c r="AK16" s="201"/>
      <c r="AL16" s="201"/>
      <c r="AM16" s="201"/>
      <c r="AN16" s="201"/>
      <c r="AO16" s="201"/>
      <c r="AP16" s="201"/>
      <c r="AQ16" s="201"/>
      <c r="AR16" s="201"/>
      <c r="AS16" s="201"/>
      <c r="AT16" s="201"/>
      <c r="AU16" s="201"/>
      <c r="AV16" s="201"/>
      <c r="AW16" s="201"/>
      <c r="AX16" s="201"/>
      <c r="AY16" s="201"/>
      <c r="AZ16" s="201"/>
      <c r="BA16" s="201"/>
      <c r="BB16" s="201"/>
      <c r="BC16" s="201"/>
      <c r="BD16" s="201"/>
      <c r="BE16" s="201"/>
    </row>
    <row r="17" spans="1:57" s="85" customFormat="1" ht="24">
      <c r="A17" s="208"/>
      <c r="B17" s="235"/>
      <c r="C17" s="237"/>
      <c r="D17" s="237"/>
      <c r="E17" s="225"/>
      <c r="F17" s="208"/>
      <c r="G17" s="208"/>
      <c r="H17" s="164" t="s">
        <v>540</v>
      </c>
      <c r="I17" s="225"/>
      <c r="J17" s="202"/>
      <c r="K17" s="202"/>
      <c r="L17" s="183"/>
      <c r="M17" s="202"/>
      <c r="N17" s="202"/>
      <c r="O17" s="183"/>
      <c r="P17" s="202"/>
      <c r="Q17" s="202"/>
      <c r="R17" s="183"/>
      <c r="S17" s="202"/>
      <c r="T17" s="202"/>
      <c r="U17" s="183"/>
      <c r="V17" s="202"/>
      <c r="W17" s="202"/>
      <c r="X17" s="183"/>
      <c r="Y17" s="202"/>
      <c r="Z17" s="202"/>
      <c r="AA17" s="183"/>
      <c r="AB17" s="202"/>
      <c r="AC17" s="202"/>
      <c r="AD17" s="183"/>
      <c r="AE17" s="202"/>
      <c r="AF17" s="202"/>
      <c r="AG17" s="183"/>
      <c r="AH17" s="202"/>
      <c r="AI17" s="202"/>
      <c r="AJ17" s="214"/>
      <c r="AK17" s="202"/>
      <c r="AL17" s="202"/>
      <c r="AM17" s="202"/>
      <c r="AN17" s="202"/>
      <c r="AO17" s="202"/>
      <c r="AP17" s="202"/>
      <c r="AQ17" s="202"/>
      <c r="AR17" s="202"/>
      <c r="AS17" s="202"/>
      <c r="AT17" s="202"/>
      <c r="AU17" s="202"/>
      <c r="AV17" s="202"/>
      <c r="AW17" s="202"/>
      <c r="AX17" s="202"/>
      <c r="AY17" s="202"/>
      <c r="AZ17" s="202"/>
      <c r="BA17" s="202"/>
      <c r="BB17" s="202"/>
      <c r="BC17" s="202"/>
      <c r="BD17" s="202"/>
      <c r="BE17" s="202"/>
    </row>
    <row r="18" spans="1:57" s="85" customFormat="1" ht="12">
      <c r="A18" s="209"/>
      <c r="B18" s="236"/>
      <c r="C18" s="237"/>
      <c r="D18" s="237"/>
      <c r="E18" s="225"/>
      <c r="F18" s="209"/>
      <c r="G18" s="209"/>
      <c r="H18" s="164" t="s">
        <v>541</v>
      </c>
      <c r="I18" s="225"/>
      <c r="J18" s="203"/>
      <c r="K18" s="203"/>
      <c r="L18" s="184"/>
      <c r="M18" s="203"/>
      <c r="N18" s="203"/>
      <c r="O18" s="184"/>
      <c r="P18" s="203"/>
      <c r="Q18" s="203"/>
      <c r="R18" s="184"/>
      <c r="S18" s="203"/>
      <c r="T18" s="203"/>
      <c r="U18" s="184"/>
      <c r="V18" s="203"/>
      <c r="W18" s="203"/>
      <c r="X18" s="184"/>
      <c r="Y18" s="203"/>
      <c r="Z18" s="203"/>
      <c r="AA18" s="184"/>
      <c r="AB18" s="203"/>
      <c r="AC18" s="203"/>
      <c r="AD18" s="184"/>
      <c r="AE18" s="203"/>
      <c r="AF18" s="203"/>
      <c r="AG18" s="184"/>
      <c r="AH18" s="203"/>
      <c r="AI18" s="203"/>
      <c r="AJ18" s="214"/>
      <c r="AK18" s="203"/>
      <c r="AL18" s="203"/>
      <c r="AM18" s="203"/>
      <c r="AN18" s="203"/>
      <c r="AO18" s="203"/>
      <c r="AP18" s="203"/>
      <c r="AQ18" s="203"/>
      <c r="AR18" s="203"/>
      <c r="AS18" s="203"/>
      <c r="AT18" s="203"/>
      <c r="AU18" s="203"/>
      <c r="AV18" s="203"/>
      <c r="AW18" s="203"/>
      <c r="AX18" s="203"/>
      <c r="AY18" s="203"/>
      <c r="AZ18" s="203"/>
      <c r="BA18" s="203"/>
      <c r="BB18" s="203"/>
      <c r="BC18" s="203"/>
      <c r="BD18" s="203"/>
      <c r="BE18" s="203"/>
    </row>
    <row r="19" spans="1:57" s="85" customFormat="1" ht="12">
      <c r="A19" s="207">
        <v>2</v>
      </c>
      <c r="B19" s="234" t="s">
        <v>529</v>
      </c>
      <c r="C19" s="237" t="s">
        <v>530</v>
      </c>
      <c r="D19" s="237" t="s">
        <v>531</v>
      </c>
      <c r="E19" s="225" t="s">
        <v>542</v>
      </c>
      <c r="F19" s="207">
        <v>5</v>
      </c>
      <c r="G19" s="207">
        <v>7</v>
      </c>
      <c r="H19" s="162" t="s">
        <v>543</v>
      </c>
      <c r="I19" s="225" t="s">
        <v>523</v>
      </c>
      <c r="J19" s="201"/>
      <c r="K19" s="201"/>
      <c r="L19" s="172"/>
      <c r="M19" s="201"/>
      <c r="N19" s="201"/>
      <c r="O19" s="172"/>
      <c r="P19" s="201"/>
      <c r="Q19" s="201"/>
      <c r="R19" s="172"/>
      <c r="S19" s="201"/>
      <c r="T19" s="201"/>
      <c r="U19" s="172"/>
      <c r="V19" s="201"/>
      <c r="W19" s="201"/>
      <c r="X19" s="172"/>
      <c r="Y19" s="201"/>
      <c r="Z19" s="201"/>
      <c r="AA19" s="172"/>
      <c r="AB19" s="201"/>
      <c r="AC19" s="201"/>
      <c r="AD19" s="172"/>
      <c r="AE19" s="201"/>
      <c r="AF19" s="201"/>
      <c r="AG19" s="172"/>
      <c r="AH19" s="201" t="s">
        <v>534</v>
      </c>
      <c r="AI19" s="201"/>
      <c r="AJ19" s="214" t="s">
        <v>535</v>
      </c>
      <c r="AK19" s="201"/>
      <c r="AL19" s="201"/>
      <c r="AM19" s="201"/>
      <c r="AN19" s="201"/>
      <c r="AO19" s="201"/>
      <c r="AP19" s="201"/>
      <c r="AQ19" s="201"/>
      <c r="AR19" s="201"/>
      <c r="AS19" s="201"/>
      <c r="AT19" s="201"/>
      <c r="AU19" s="201"/>
      <c r="AV19" s="201"/>
      <c r="AW19" s="201"/>
      <c r="AX19" s="201"/>
      <c r="AY19" s="201"/>
      <c r="AZ19" s="201"/>
      <c r="BA19" s="201"/>
      <c r="BB19" s="201"/>
      <c r="BC19" s="201"/>
      <c r="BD19" s="201"/>
      <c r="BE19" s="201"/>
    </row>
    <row r="20" spans="1:57" s="85" customFormat="1" ht="24">
      <c r="A20" s="208"/>
      <c r="B20" s="235"/>
      <c r="C20" s="237"/>
      <c r="D20" s="237"/>
      <c r="E20" s="225"/>
      <c r="F20" s="208"/>
      <c r="G20" s="208"/>
      <c r="H20" s="163" t="s">
        <v>544</v>
      </c>
      <c r="I20" s="225"/>
      <c r="J20" s="202"/>
      <c r="K20" s="202"/>
      <c r="L20" s="183"/>
      <c r="M20" s="202"/>
      <c r="N20" s="202"/>
      <c r="O20" s="183"/>
      <c r="P20" s="202"/>
      <c r="Q20" s="202"/>
      <c r="R20" s="183"/>
      <c r="S20" s="202"/>
      <c r="T20" s="202"/>
      <c r="U20" s="183"/>
      <c r="V20" s="202"/>
      <c r="W20" s="202"/>
      <c r="X20" s="183"/>
      <c r="Y20" s="202"/>
      <c r="Z20" s="202"/>
      <c r="AA20" s="183"/>
      <c r="AB20" s="202"/>
      <c r="AC20" s="202"/>
      <c r="AD20" s="183"/>
      <c r="AE20" s="202"/>
      <c r="AF20" s="202"/>
      <c r="AG20" s="183"/>
      <c r="AH20" s="202"/>
      <c r="AI20" s="202"/>
      <c r="AJ20" s="214"/>
      <c r="AK20" s="202"/>
      <c r="AL20" s="202"/>
      <c r="AM20" s="202"/>
      <c r="AN20" s="202"/>
      <c r="AO20" s="202"/>
      <c r="AP20" s="202"/>
      <c r="AQ20" s="202"/>
      <c r="AR20" s="202"/>
      <c r="AS20" s="202"/>
      <c r="AT20" s="202"/>
      <c r="AU20" s="202"/>
      <c r="AV20" s="202"/>
      <c r="AW20" s="202"/>
      <c r="AX20" s="202"/>
      <c r="AY20" s="202"/>
      <c r="AZ20" s="202"/>
      <c r="BA20" s="202"/>
      <c r="BB20" s="202"/>
      <c r="BC20" s="202"/>
      <c r="BD20" s="202"/>
      <c r="BE20" s="202"/>
    </row>
    <row r="21" spans="1:57" s="85" customFormat="1" ht="12">
      <c r="A21" s="209"/>
      <c r="B21" s="236"/>
      <c r="C21" s="237"/>
      <c r="D21" s="237"/>
      <c r="E21" s="225"/>
      <c r="F21" s="209"/>
      <c r="G21" s="209"/>
      <c r="H21" s="163" t="s">
        <v>545</v>
      </c>
      <c r="I21" s="225"/>
      <c r="J21" s="203"/>
      <c r="K21" s="203"/>
      <c r="L21" s="184"/>
      <c r="M21" s="203"/>
      <c r="N21" s="203"/>
      <c r="O21" s="184"/>
      <c r="P21" s="203"/>
      <c r="Q21" s="203"/>
      <c r="R21" s="184"/>
      <c r="S21" s="203"/>
      <c r="T21" s="203"/>
      <c r="U21" s="184"/>
      <c r="V21" s="203"/>
      <c r="W21" s="203"/>
      <c r="X21" s="184"/>
      <c r="Y21" s="203"/>
      <c r="Z21" s="203"/>
      <c r="AA21" s="184"/>
      <c r="AB21" s="203"/>
      <c r="AC21" s="203"/>
      <c r="AD21" s="184"/>
      <c r="AE21" s="203"/>
      <c r="AF21" s="203"/>
      <c r="AG21" s="184"/>
      <c r="AH21" s="203"/>
      <c r="AI21" s="203"/>
      <c r="AJ21" s="214"/>
      <c r="AK21" s="203"/>
      <c r="AL21" s="203"/>
      <c r="AM21" s="203"/>
      <c r="AN21" s="203"/>
      <c r="AO21" s="203"/>
      <c r="AP21" s="203"/>
      <c r="AQ21" s="203"/>
      <c r="AR21" s="203"/>
      <c r="AS21" s="203"/>
      <c r="AT21" s="203"/>
      <c r="AU21" s="203"/>
      <c r="AV21" s="203"/>
      <c r="AW21" s="203"/>
      <c r="AX21" s="203"/>
      <c r="AY21" s="203"/>
      <c r="AZ21" s="203"/>
      <c r="BA21" s="203"/>
      <c r="BB21" s="203"/>
      <c r="BC21" s="203"/>
      <c r="BD21" s="203"/>
      <c r="BE21" s="203"/>
    </row>
    <row r="22" spans="1:57" s="85" customFormat="1" ht="72">
      <c r="A22" s="165">
        <v>2</v>
      </c>
      <c r="B22" s="166" t="s">
        <v>529</v>
      </c>
      <c r="C22" s="167" t="s">
        <v>530</v>
      </c>
      <c r="D22" s="167" t="s">
        <v>531</v>
      </c>
      <c r="E22" s="165" t="s">
        <v>516</v>
      </c>
      <c r="F22" s="165">
        <v>44</v>
      </c>
      <c r="G22" s="165">
        <v>8</v>
      </c>
      <c r="H22" s="162" t="s">
        <v>546</v>
      </c>
      <c r="I22" s="165" t="s">
        <v>523</v>
      </c>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t="s">
        <v>534</v>
      </c>
      <c r="AI22" s="67"/>
      <c r="AJ22" s="60" t="s">
        <v>547</v>
      </c>
      <c r="AK22" s="67"/>
      <c r="AL22" s="67"/>
      <c r="AM22" s="67"/>
      <c r="AN22" s="67"/>
      <c r="AO22" s="67"/>
      <c r="AP22" s="67"/>
      <c r="AQ22" s="67"/>
      <c r="AR22" s="67"/>
      <c r="AS22" s="67"/>
      <c r="AT22" s="67"/>
      <c r="AU22" s="67"/>
      <c r="AV22" s="67"/>
      <c r="AW22" s="67"/>
      <c r="AX22" s="67"/>
      <c r="AY22" s="67"/>
      <c r="AZ22" s="67"/>
      <c r="BA22" s="67"/>
      <c r="BB22" s="67"/>
      <c r="BC22" s="67"/>
      <c r="BD22" s="67"/>
      <c r="BE22" s="67"/>
    </row>
    <row r="23" spans="1:57" s="85" customFormat="1" ht="72">
      <c r="A23" s="165">
        <v>2</v>
      </c>
      <c r="B23" s="166" t="s">
        <v>529</v>
      </c>
      <c r="C23" s="167" t="s">
        <v>530</v>
      </c>
      <c r="D23" s="167" t="s">
        <v>531</v>
      </c>
      <c r="E23" s="165" t="s">
        <v>516</v>
      </c>
      <c r="F23" s="165">
        <v>45</v>
      </c>
      <c r="G23" s="165">
        <v>9</v>
      </c>
      <c r="H23" s="162" t="s">
        <v>548</v>
      </c>
      <c r="I23" s="165" t="s">
        <v>523</v>
      </c>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t="s">
        <v>549</v>
      </c>
      <c r="AI23" s="67"/>
      <c r="AJ23" s="60" t="s">
        <v>550</v>
      </c>
      <c r="AK23" s="67"/>
      <c r="AL23" s="67"/>
      <c r="AM23" s="67"/>
      <c r="AN23" s="67"/>
      <c r="AO23" s="67"/>
      <c r="AP23" s="67"/>
      <c r="AQ23" s="67"/>
      <c r="AR23" s="67"/>
      <c r="AS23" s="67"/>
      <c r="AT23" s="67"/>
      <c r="AU23" s="67"/>
      <c r="AV23" s="67"/>
      <c r="AW23" s="67"/>
      <c r="AX23" s="67"/>
      <c r="AY23" s="67"/>
      <c r="AZ23" s="67"/>
      <c r="BA23" s="67"/>
      <c r="BB23" s="67"/>
      <c r="BC23" s="67"/>
      <c r="BD23" s="67"/>
      <c r="BE23" s="67"/>
    </row>
    <row r="24" spans="1:57" s="85" customFormat="1" ht="72">
      <c r="A24" s="165">
        <v>2</v>
      </c>
      <c r="B24" s="166" t="s">
        <v>529</v>
      </c>
      <c r="C24" s="167" t="s">
        <v>530</v>
      </c>
      <c r="D24" s="167" t="s">
        <v>531</v>
      </c>
      <c r="E24" s="165" t="s">
        <v>516</v>
      </c>
      <c r="F24" s="165">
        <v>46</v>
      </c>
      <c r="G24" s="165">
        <v>10</v>
      </c>
      <c r="H24" s="162" t="s">
        <v>551</v>
      </c>
      <c r="I24" s="165" t="s">
        <v>523</v>
      </c>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t="s">
        <v>549</v>
      </c>
      <c r="AI24" s="67"/>
      <c r="AJ24" s="60" t="s">
        <v>550</v>
      </c>
      <c r="AK24" s="67"/>
      <c r="AL24" s="67"/>
      <c r="AM24" s="67"/>
      <c r="AN24" s="67"/>
      <c r="AO24" s="67"/>
      <c r="AP24" s="67"/>
      <c r="AQ24" s="67"/>
      <c r="AR24" s="67"/>
      <c r="AS24" s="67"/>
      <c r="AT24" s="67"/>
      <c r="AU24" s="67"/>
      <c r="AV24" s="67"/>
      <c r="AW24" s="67"/>
      <c r="AX24" s="67"/>
      <c r="AY24" s="67"/>
      <c r="AZ24" s="67"/>
      <c r="BA24" s="67"/>
      <c r="BB24" s="67"/>
      <c r="BC24" s="67"/>
      <c r="BD24" s="67"/>
      <c r="BE24" s="67"/>
    </row>
    <row r="25" spans="1:57" s="85" customFormat="1" ht="72">
      <c r="A25" s="174">
        <v>2</v>
      </c>
      <c r="B25" s="175" t="s">
        <v>529</v>
      </c>
      <c r="C25" s="176" t="s">
        <v>530</v>
      </c>
      <c r="D25" s="176" t="s">
        <v>531</v>
      </c>
      <c r="E25" s="177" t="s">
        <v>516</v>
      </c>
      <c r="F25" s="173"/>
      <c r="G25" s="173">
        <v>11</v>
      </c>
      <c r="H25" s="162" t="s">
        <v>552</v>
      </c>
      <c r="I25" s="177" t="s">
        <v>518</v>
      </c>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60" t="s">
        <v>553</v>
      </c>
      <c r="AK25" s="172"/>
      <c r="AL25" s="172"/>
      <c r="AM25" s="172"/>
      <c r="AN25" s="172"/>
      <c r="AO25" s="172"/>
      <c r="AP25" s="172"/>
      <c r="AQ25" s="172"/>
      <c r="AR25" s="172"/>
      <c r="AS25" s="172"/>
      <c r="AT25" s="172"/>
      <c r="AU25" s="172"/>
      <c r="AV25" s="172"/>
      <c r="AW25" s="172"/>
      <c r="AX25" s="172"/>
      <c r="AY25" s="172"/>
      <c r="AZ25" s="172"/>
      <c r="BA25" s="172"/>
      <c r="BB25" s="172"/>
      <c r="BC25" s="172"/>
      <c r="BD25" s="172"/>
      <c r="BE25" s="172"/>
    </row>
    <row r="26" spans="1:57" s="179" customFormat="1" ht="72">
      <c r="A26" s="174">
        <v>2</v>
      </c>
      <c r="B26" s="175" t="s">
        <v>529</v>
      </c>
      <c r="C26" s="176" t="s">
        <v>530</v>
      </c>
      <c r="D26" s="176" t="s">
        <v>531</v>
      </c>
      <c r="E26" s="177" t="s">
        <v>516</v>
      </c>
      <c r="F26" s="174"/>
      <c r="G26" s="174">
        <v>12</v>
      </c>
      <c r="H26" s="162" t="s">
        <v>554</v>
      </c>
      <c r="I26" s="177" t="s">
        <v>518</v>
      </c>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60" t="s">
        <v>553</v>
      </c>
      <c r="AK26" s="178"/>
      <c r="AL26" s="178"/>
      <c r="AM26" s="178"/>
      <c r="AN26" s="178"/>
      <c r="AO26" s="178"/>
      <c r="AP26" s="178"/>
      <c r="AQ26" s="178"/>
      <c r="AR26" s="178"/>
      <c r="AS26" s="178"/>
      <c r="AT26" s="178"/>
      <c r="AU26" s="178"/>
      <c r="AV26" s="178"/>
      <c r="AW26" s="178"/>
      <c r="AX26" s="178"/>
      <c r="AY26" s="178"/>
      <c r="AZ26" s="178"/>
      <c r="BA26" s="178"/>
      <c r="BB26" s="178"/>
      <c r="BC26" s="178"/>
      <c r="BD26" s="178"/>
      <c r="BE26" s="178"/>
    </row>
    <row r="27" spans="1:57" s="85" customFormat="1" ht="24">
      <c r="A27" s="207">
        <v>2</v>
      </c>
      <c r="B27" s="234" t="s">
        <v>529</v>
      </c>
      <c r="C27" s="237" t="s">
        <v>555</v>
      </c>
      <c r="D27" s="237" t="s">
        <v>556</v>
      </c>
      <c r="E27" s="225" t="s">
        <v>516</v>
      </c>
      <c r="F27" s="207"/>
      <c r="G27" s="207">
        <v>13</v>
      </c>
      <c r="H27" s="162" t="s">
        <v>557</v>
      </c>
      <c r="I27" s="225" t="s">
        <v>523</v>
      </c>
      <c r="J27" s="201"/>
      <c r="K27" s="201"/>
      <c r="L27" s="172"/>
      <c r="M27" s="201"/>
      <c r="N27" s="201"/>
      <c r="O27" s="172"/>
      <c r="P27" s="201"/>
      <c r="Q27" s="201"/>
      <c r="R27" s="172"/>
      <c r="S27" s="201"/>
      <c r="T27" s="201"/>
      <c r="U27" s="172"/>
      <c r="V27" s="201"/>
      <c r="W27" s="201"/>
      <c r="X27" s="172"/>
      <c r="Y27" s="201"/>
      <c r="Z27" s="201"/>
      <c r="AA27" s="172"/>
      <c r="AB27" s="201"/>
      <c r="AC27" s="201"/>
      <c r="AD27" s="172"/>
      <c r="AE27" s="201"/>
      <c r="AF27" s="201"/>
      <c r="AG27" s="172"/>
      <c r="AH27" s="201" t="s">
        <v>558</v>
      </c>
      <c r="AI27" s="201"/>
      <c r="AJ27" s="214" t="s">
        <v>559</v>
      </c>
      <c r="AK27" s="201"/>
      <c r="AL27" s="201"/>
      <c r="AM27" s="201"/>
      <c r="AN27" s="201"/>
      <c r="AO27" s="201"/>
      <c r="AP27" s="201"/>
      <c r="AQ27" s="201"/>
      <c r="AR27" s="201"/>
      <c r="AS27" s="201"/>
      <c r="AT27" s="201"/>
      <c r="AU27" s="201"/>
      <c r="AV27" s="201"/>
      <c r="AW27" s="201"/>
      <c r="AX27" s="201"/>
      <c r="AY27" s="201"/>
      <c r="AZ27" s="201"/>
      <c r="BA27" s="201"/>
      <c r="BB27" s="201"/>
      <c r="BC27" s="201"/>
      <c r="BD27" s="201"/>
      <c r="BE27" s="201"/>
    </row>
    <row r="28" spans="1:57" s="85" customFormat="1" ht="24">
      <c r="A28" s="208"/>
      <c r="B28" s="235"/>
      <c r="C28" s="237"/>
      <c r="D28" s="237"/>
      <c r="E28" s="225"/>
      <c r="F28" s="208"/>
      <c r="G28" s="208"/>
      <c r="H28" s="168" t="s">
        <v>560</v>
      </c>
      <c r="I28" s="225"/>
      <c r="J28" s="202"/>
      <c r="K28" s="202"/>
      <c r="L28" s="183"/>
      <c r="M28" s="202"/>
      <c r="N28" s="202"/>
      <c r="O28" s="183"/>
      <c r="P28" s="202"/>
      <c r="Q28" s="202"/>
      <c r="R28" s="183"/>
      <c r="S28" s="202"/>
      <c r="T28" s="202"/>
      <c r="U28" s="183"/>
      <c r="V28" s="202"/>
      <c r="W28" s="202"/>
      <c r="X28" s="183"/>
      <c r="Y28" s="202"/>
      <c r="Z28" s="202"/>
      <c r="AA28" s="183"/>
      <c r="AB28" s="202"/>
      <c r="AC28" s="202"/>
      <c r="AD28" s="183"/>
      <c r="AE28" s="202"/>
      <c r="AF28" s="202"/>
      <c r="AG28" s="183"/>
      <c r="AH28" s="202"/>
      <c r="AI28" s="202"/>
      <c r="AJ28" s="214"/>
      <c r="AK28" s="202"/>
      <c r="AL28" s="202"/>
      <c r="AM28" s="202"/>
      <c r="AN28" s="202"/>
      <c r="AO28" s="202"/>
      <c r="AP28" s="202"/>
      <c r="AQ28" s="202"/>
      <c r="AR28" s="202"/>
      <c r="AS28" s="202"/>
      <c r="AT28" s="202"/>
      <c r="AU28" s="202"/>
      <c r="AV28" s="202"/>
      <c r="AW28" s="202"/>
      <c r="AX28" s="202"/>
      <c r="AY28" s="202"/>
      <c r="AZ28" s="202"/>
      <c r="BA28" s="202"/>
      <c r="BB28" s="202"/>
      <c r="BC28" s="202"/>
      <c r="BD28" s="202"/>
      <c r="BE28" s="202"/>
    </row>
    <row r="29" spans="1:57" s="85" customFormat="1" ht="12">
      <c r="A29" s="209"/>
      <c r="B29" s="236"/>
      <c r="C29" s="237"/>
      <c r="D29" s="237"/>
      <c r="E29" s="225"/>
      <c r="F29" s="209"/>
      <c r="G29" s="209"/>
      <c r="H29" s="168" t="s">
        <v>561</v>
      </c>
      <c r="I29" s="225"/>
      <c r="J29" s="203"/>
      <c r="K29" s="203"/>
      <c r="L29" s="184"/>
      <c r="M29" s="203"/>
      <c r="N29" s="203"/>
      <c r="O29" s="184"/>
      <c r="P29" s="203"/>
      <c r="Q29" s="203"/>
      <c r="R29" s="184"/>
      <c r="S29" s="203"/>
      <c r="T29" s="203"/>
      <c r="U29" s="184"/>
      <c r="V29" s="203"/>
      <c r="W29" s="203"/>
      <c r="X29" s="184"/>
      <c r="Y29" s="203"/>
      <c r="Z29" s="203"/>
      <c r="AA29" s="184"/>
      <c r="AB29" s="203"/>
      <c r="AC29" s="203"/>
      <c r="AD29" s="184"/>
      <c r="AE29" s="203"/>
      <c r="AF29" s="203"/>
      <c r="AG29" s="184"/>
      <c r="AH29" s="203"/>
      <c r="AI29" s="203"/>
      <c r="AJ29" s="214"/>
      <c r="AK29" s="203"/>
      <c r="AL29" s="203"/>
      <c r="AM29" s="203"/>
      <c r="AN29" s="203"/>
      <c r="AO29" s="203"/>
      <c r="AP29" s="203"/>
      <c r="AQ29" s="203"/>
      <c r="AR29" s="203"/>
      <c r="AS29" s="203"/>
      <c r="AT29" s="203"/>
      <c r="AU29" s="203"/>
      <c r="AV29" s="203"/>
      <c r="AW29" s="203"/>
      <c r="AX29" s="203"/>
      <c r="AY29" s="203"/>
      <c r="AZ29" s="203"/>
      <c r="BA29" s="203"/>
      <c r="BB29" s="203"/>
      <c r="BC29" s="203"/>
      <c r="BD29" s="203"/>
      <c r="BE29" s="203"/>
    </row>
    <row r="30" spans="1:57" s="85" customFormat="1" ht="24">
      <c r="A30" s="207">
        <v>2</v>
      </c>
      <c r="B30" s="234" t="s">
        <v>529</v>
      </c>
      <c r="C30" s="237" t="s">
        <v>555</v>
      </c>
      <c r="D30" s="237" t="s">
        <v>556</v>
      </c>
      <c r="E30" s="225" t="s">
        <v>538</v>
      </c>
      <c r="F30" s="207"/>
      <c r="G30" s="207">
        <v>14</v>
      </c>
      <c r="H30" s="162" t="s">
        <v>562</v>
      </c>
      <c r="I30" s="225" t="s">
        <v>523</v>
      </c>
      <c r="J30" s="201"/>
      <c r="K30" s="201"/>
      <c r="L30" s="172"/>
      <c r="M30" s="201"/>
      <c r="N30" s="201"/>
      <c r="O30" s="172"/>
      <c r="P30" s="201"/>
      <c r="Q30" s="201"/>
      <c r="R30" s="172"/>
      <c r="S30" s="201"/>
      <c r="T30" s="201"/>
      <c r="U30" s="172"/>
      <c r="V30" s="201"/>
      <c r="W30" s="201"/>
      <c r="X30" s="172"/>
      <c r="Y30" s="201"/>
      <c r="Z30" s="201"/>
      <c r="AA30" s="172"/>
      <c r="AB30" s="201"/>
      <c r="AC30" s="201"/>
      <c r="AD30" s="172"/>
      <c r="AE30" s="201"/>
      <c r="AF30" s="201"/>
      <c r="AG30" s="172"/>
      <c r="AH30" s="201" t="s">
        <v>558</v>
      </c>
      <c r="AI30" s="201"/>
      <c r="AJ30" s="214" t="s">
        <v>559</v>
      </c>
      <c r="AK30" s="201"/>
      <c r="AL30" s="201"/>
      <c r="AM30" s="201"/>
      <c r="AN30" s="201"/>
      <c r="AO30" s="201"/>
      <c r="AP30" s="201"/>
      <c r="AQ30" s="201"/>
      <c r="AR30" s="201"/>
      <c r="AS30" s="201"/>
      <c r="AT30" s="201"/>
      <c r="AU30" s="201"/>
      <c r="AV30" s="201"/>
      <c r="AW30" s="201"/>
      <c r="AX30" s="201"/>
      <c r="AY30" s="201"/>
      <c r="AZ30" s="201"/>
      <c r="BA30" s="201"/>
      <c r="BB30" s="201"/>
      <c r="BC30" s="201"/>
      <c r="BD30" s="201"/>
      <c r="BE30" s="201"/>
    </row>
    <row r="31" spans="1:57" s="85" customFormat="1" ht="12">
      <c r="A31" s="208"/>
      <c r="B31" s="235"/>
      <c r="C31" s="237"/>
      <c r="D31" s="237"/>
      <c r="E31" s="225"/>
      <c r="F31" s="208"/>
      <c r="G31" s="208"/>
      <c r="H31" s="168" t="s">
        <v>563</v>
      </c>
      <c r="I31" s="225"/>
      <c r="J31" s="202"/>
      <c r="K31" s="202"/>
      <c r="L31" s="183"/>
      <c r="M31" s="202"/>
      <c r="N31" s="202"/>
      <c r="O31" s="183"/>
      <c r="P31" s="202"/>
      <c r="Q31" s="202"/>
      <c r="R31" s="183"/>
      <c r="S31" s="202"/>
      <c r="T31" s="202"/>
      <c r="U31" s="183"/>
      <c r="V31" s="202"/>
      <c r="W31" s="202"/>
      <c r="X31" s="183"/>
      <c r="Y31" s="202"/>
      <c r="Z31" s="202"/>
      <c r="AA31" s="183"/>
      <c r="AB31" s="202"/>
      <c r="AC31" s="202"/>
      <c r="AD31" s="183"/>
      <c r="AE31" s="202"/>
      <c r="AF31" s="202"/>
      <c r="AG31" s="183"/>
      <c r="AH31" s="202"/>
      <c r="AI31" s="202"/>
      <c r="AJ31" s="214"/>
      <c r="AK31" s="202"/>
      <c r="AL31" s="202"/>
      <c r="AM31" s="202"/>
      <c r="AN31" s="202"/>
      <c r="AO31" s="202"/>
      <c r="AP31" s="202"/>
      <c r="AQ31" s="202"/>
      <c r="AR31" s="202"/>
      <c r="AS31" s="202"/>
      <c r="AT31" s="202"/>
      <c r="AU31" s="202"/>
      <c r="AV31" s="202"/>
      <c r="AW31" s="202"/>
      <c r="AX31" s="202"/>
      <c r="AY31" s="202"/>
      <c r="AZ31" s="202"/>
      <c r="BA31" s="202"/>
      <c r="BB31" s="202"/>
      <c r="BC31" s="202"/>
      <c r="BD31" s="202"/>
      <c r="BE31" s="202"/>
    </row>
    <row r="32" spans="1:57" s="85" customFormat="1" ht="12">
      <c r="A32" s="209"/>
      <c r="B32" s="236"/>
      <c r="C32" s="237"/>
      <c r="D32" s="237"/>
      <c r="E32" s="225"/>
      <c r="F32" s="209"/>
      <c r="G32" s="209"/>
      <c r="H32" s="168" t="s">
        <v>564</v>
      </c>
      <c r="I32" s="225"/>
      <c r="J32" s="203"/>
      <c r="K32" s="203"/>
      <c r="L32" s="184"/>
      <c r="M32" s="203"/>
      <c r="N32" s="203"/>
      <c r="O32" s="184"/>
      <c r="P32" s="203"/>
      <c r="Q32" s="203"/>
      <c r="R32" s="184"/>
      <c r="S32" s="203"/>
      <c r="T32" s="203"/>
      <c r="U32" s="184"/>
      <c r="V32" s="203"/>
      <c r="W32" s="203"/>
      <c r="X32" s="184"/>
      <c r="Y32" s="203"/>
      <c r="Z32" s="203"/>
      <c r="AA32" s="184"/>
      <c r="AB32" s="203"/>
      <c r="AC32" s="203"/>
      <c r="AD32" s="184"/>
      <c r="AE32" s="203"/>
      <c r="AF32" s="203"/>
      <c r="AG32" s="184"/>
      <c r="AH32" s="203"/>
      <c r="AI32" s="203"/>
      <c r="AJ32" s="214"/>
      <c r="AK32" s="203"/>
      <c r="AL32" s="203"/>
      <c r="AM32" s="203"/>
      <c r="AN32" s="203"/>
      <c r="AO32" s="203"/>
      <c r="AP32" s="203"/>
      <c r="AQ32" s="203"/>
      <c r="AR32" s="203"/>
      <c r="AS32" s="203"/>
      <c r="AT32" s="203"/>
      <c r="AU32" s="203"/>
      <c r="AV32" s="203"/>
      <c r="AW32" s="203"/>
      <c r="AX32" s="203"/>
      <c r="AY32" s="203"/>
      <c r="AZ32" s="203"/>
      <c r="BA32" s="203"/>
      <c r="BB32" s="203"/>
      <c r="BC32" s="203"/>
      <c r="BD32" s="203"/>
      <c r="BE32" s="203"/>
    </row>
    <row r="33" spans="1:57" s="85" customFormat="1" ht="24">
      <c r="A33" s="207">
        <v>2</v>
      </c>
      <c r="B33" s="234" t="s">
        <v>529</v>
      </c>
      <c r="C33" s="237" t="s">
        <v>555</v>
      </c>
      <c r="D33" s="237" t="s">
        <v>556</v>
      </c>
      <c r="E33" s="225" t="s">
        <v>542</v>
      </c>
      <c r="F33" s="207"/>
      <c r="G33" s="207">
        <v>15</v>
      </c>
      <c r="H33" s="162" t="s">
        <v>565</v>
      </c>
      <c r="I33" s="225" t="s">
        <v>523</v>
      </c>
      <c r="J33" s="201"/>
      <c r="K33" s="201"/>
      <c r="L33" s="172"/>
      <c r="M33" s="201"/>
      <c r="N33" s="201"/>
      <c r="O33" s="172"/>
      <c r="P33" s="201"/>
      <c r="Q33" s="201"/>
      <c r="R33" s="172"/>
      <c r="S33" s="201"/>
      <c r="T33" s="201"/>
      <c r="U33" s="172"/>
      <c r="V33" s="201"/>
      <c r="W33" s="201"/>
      <c r="X33" s="172"/>
      <c r="Y33" s="201"/>
      <c r="Z33" s="201"/>
      <c r="AA33" s="172"/>
      <c r="AB33" s="201"/>
      <c r="AC33" s="201"/>
      <c r="AD33" s="172"/>
      <c r="AE33" s="201"/>
      <c r="AF33" s="201"/>
      <c r="AG33" s="172"/>
      <c r="AH33" s="201" t="s">
        <v>558</v>
      </c>
      <c r="AI33" s="201"/>
      <c r="AJ33" s="214" t="s">
        <v>559</v>
      </c>
      <c r="AK33" s="201"/>
      <c r="AL33" s="201"/>
      <c r="AM33" s="201"/>
      <c r="AN33" s="201"/>
      <c r="AO33" s="201"/>
      <c r="AP33" s="201"/>
      <c r="AQ33" s="201"/>
      <c r="AR33" s="201"/>
      <c r="AS33" s="201"/>
      <c r="AT33" s="201"/>
      <c r="AU33" s="201"/>
      <c r="AV33" s="201"/>
      <c r="AW33" s="201"/>
      <c r="AX33" s="201"/>
      <c r="AY33" s="201"/>
      <c r="AZ33" s="201"/>
      <c r="BA33" s="201"/>
      <c r="BB33" s="201"/>
      <c r="BC33" s="201"/>
      <c r="BD33" s="201"/>
      <c r="BE33" s="201"/>
    </row>
    <row r="34" spans="1:57" s="85" customFormat="1" ht="24">
      <c r="A34" s="208"/>
      <c r="B34" s="235"/>
      <c r="C34" s="237"/>
      <c r="D34" s="237"/>
      <c r="E34" s="225"/>
      <c r="F34" s="208"/>
      <c r="G34" s="208"/>
      <c r="H34" s="168" t="s">
        <v>560</v>
      </c>
      <c r="I34" s="225"/>
      <c r="J34" s="202"/>
      <c r="K34" s="202"/>
      <c r="L34" s="183"/>
      <c r="M34" s="202"/>
      <c r="N34" s="202"/>
      <c r="O34" s="183"/>
      <c r="P34" s="202"/>
      <c r="Q34" s="202"/>
      <c r="R34" s="183"/>
      <c r="S34" s="202"/>
      <c r="T34" s="202"/>
      <c r="U34" s="183"/>
      <c r="V34" s="202"/>
      <c r="W34" s="202"/>
      <c r="X34" s="183"/>
      <c r="Y34" s="202"/>
      <c r="Z34" s="202"/>
      <c r="AA34" s="183"/>
      <c r="AB34" s="202"/>
      <c r="AC34" s="202"/>
      <c r="AD34" s="183"/>
      <c r="AE34" s="202"/>
      <c r="AF34" s="202"/>
      <c r="AG34" s="183"/>
      <c r="AH34" s="202"/>
      <c r="AI34" s="202"/>
      <c r="AJ34" s="214"/>
      <c r="AK34" s="202"/>
      <c r="AL34" s="202"/>
      <c r="AM34" s="202"/>
      <c r="AN34" s="202"/>
      <c r="AO34" s="202"/>
      <c r="AP34" s="202"/>
      <c r="AQ34" s="202"/>
      <c r="AR34" s="202"/>
      <c r="AS34" s="202"/>
      <c r="AT34" s="202"/>
      <c r="AU34" s="202"/>
      <c r="AV34" s="202"/>
      <c r="AW34" s="202"/>
      <c r="AX34" s="202"/>
      <c r="AY34" s="202"/>
      <c r="AZ34" s="202"/>
      <c r="BA34" s="202"/>
      <c r="BB34" s="202"/>
      <c r="BC34" s="202"/>
      <c r="BD34" s="202"/>
      <c r="BE34" s="202"/>
    </row>
    <row r="35" spans="1:57" s="85" customFormat="1" ht="12">
      <c r="A35" s="209"/>
      <c r="B35" s="236"/>
      <c r="C35" s="237"/>
      <c r="D35" s="237"/>
      <c r="E35" s="225"/>
      <c r="F35" s="209"/>
      <c r="G35" s="209"/>
      <c r="H35" s="168" t="s">
        <v>561</v>
      </c>
      <c r="I35" s="225"/>
      <c r="J35" s="203"/>
      <c r="K35" s="203"/>
      <c r="L35" s="184"/>
      <c r="M35" s="203"/>
      <c r="N35" s="203"/>
      <c r="O35" s="184"/>
      <c r="P35" s="203"/>
      <c r="Q35" s="203"/>
      <c r="R35" s="184"/>
      <c r="S35" s="203"/>
      <c r="T35" s="203"/>
      <c r="U35" s="184"/>
      <c r="V35" s="203"/>
      <c r="W35" s="203"/>
      <c r="X35" s="184"/>
      <c r="Y35" s="203"/>
      <c r="Z35" s="203"/>
      <c r="AA35" s="184"/>
      <c r="AB35" s="203"/>
      <c r="AC35" s="203"/>
      <c r="AD35" s="184"/>
      <c r="AE35" s="203"/>
      <c r="AF35" s="203"/>
      <c r="AG35" s="184"/>
      <c r="AH35" s="203"/>
      <c r="AI35" s="203"/>
      <c r="AJ35" s="214"/>
      <c r="AK35" s="203"/>
      <c r="AL35" s="203"/>
      <c r="AM35" s="203"/>
      <c r="AN35" s="203"/>
      <c r="AO35" s="203"/>
      <c r="AP35" s="203"/>
      <c r="AQ35" s="203"/>
      <c r="AR35" s="203"/>
      <c r="AS35" s="203"/>
      <c r="AT35" s="203"/>
      <c r="AU35" s="203"/>
      <c r="AV35" s="203"/>
      <c r="AW35" s="203"/>
      <c r="AX35" s="203"/>
      <c r="AY35" s="203"/>
      <c r="AZ35" s="203"/>
      <c r="BA35" s="203"/>
      <c r="BB35" s="203"/>
      <c r="BC35" s="203"/>
      <c r="BD35" s="203"/>
      <c r="BE35" s="203"/>
    </row>
    <row r="36" spans="1:57" s="85" customFormat="1" ht="42" customHeight="1">
      <c r="A36" s="207">
        <v>2</v>
      </c>
      <c r="B36" s="234" t="s">
        <v>529</v>
      </c>
      <c r="C36" s="237" t="s">
        <v>555</v>
      </c>
      <c r="D36" s="237" t="s">
        <v>566</v>
      </c>
      <c r="E36" s="225" t="s">
        <v>516</v>
      </c>
      <c r="F36" s="207"/>
      <c r="G36" s="207">
        <v>16</v>
      </c>
      <c r="H36" s="162" t="s">
        <v>567</v>
      </c>
      <c r="I36" s="225" t="s">
        <v>523</v>
      </c>
      <c r="J36" s="201"/>
      <c r="K36" s="201"/>
      <c r="L36" s="172"/>
      <c r="M36" s="201"/>
      <c r="N36" s="201"/>
      <c r="O36" s="172"/>
      <c r="P36" s="201"/>
      <c r="Q36" s="201"/>
      <c r="R36" s="172"/>
      <c r="S36" s="201"/>
      <c r="T36" s="201"/>
      <c r="U36" s="172"/>
      <c r="V36" s="201"/>
      <c r="W36" s="201"/>
      <c r="X36" s="172"/>
      <c r="Y36" s="201"/>
      <c r="Z36" s="201"/>
      <c r="AA36" s="172"/>
      <c r="AB36" s="201"/>
      <c r="AC36" s="201"/>
      <c r="AD36" s="172"/>
      <c r="AE36" s="201"/>
      <c r="AF36" s="201"/>
      <c r="AG36" s="172"/>
      <c r="AH36" s="201" t="s">
        <v>558</v>
      </c>
      <c r="AI36" s="201"/>
      <c r="AJ36" s="214" t="s">
        <v>559</v>
      </c>
      <c r="AK36" s="201"/>
      <c r="AL36" s="201"/>
      <c r="AM36" s="201"/>
      <c r="AN36" s="201"/>
      <c r="AO36" s="201"/>
      <c r="AP36" s="201"/>
      <c r="AQ36" s="201"/>
      <c r="AR36" s="201"/>
      <c r="AS36" s="201"/>
      <c r="AT36" s="201"/>
      <c r="AU36" s="201"/>
      <c r="AV36" s="201"/>
      <c r="AW36" s="201"/>
      <c r="AX36" s="201"/>
      <c r="AY36" s="201"/>
      <c r="AZ36" s="201"/>
      <c r="BA36" s="201"/>
      <c r="BB36" s="201"/>
      <c r="BC36" s="201"/>
      <c r="BD36" s="201"/>
      <c r="BE36" s="201"/>
    </row>
    <row r="37" spans="1:57" s="85" customFormat="1" ht="24">
      <c r="A37" s="208"/>
      <c r="B37" s="235"/>
      <c r="C37" s="237"/>
      <c r="D37" s="237"/>
      <c r="E37" s="225"/>
      <c r="F37" s="208"/>
      <c r="G37" s="208"/>
      <c r="H37" s="163" t="s">
        <v>568</v>
      </c>
      <c r="I37" s="225"/>
      <c r="J37" s="202"/>
      <c r="K37" s="202"/>
      <c r="L37" s="183"/>
      <c r="M37" s="202"/>
      <c r="N37" s="202"/>
      <c r="O37" s="183"/>
      <c r="P37" s="202"/>
      <c r="Q37" s="202"/>
      <c r="R37" s="183"/>
      <c r="S37" s="202"/>
      <c r="T37" s="202"/>
      <c r="U37" s="183"/>
      <c r="V37" s="202"/>
      <c r="W37" s="202"/>
      <c r="X37" s="183"/>
      <c r="Y37" s="202"/>
      <c r="Z37" s="202"/>
      <c r="AA37" s="183"/>
      <c r="AB37" s="202"/>
      <c r="AC37" s="202"/>
      <c r="AD37" s="183"/>
      <c r="AE37" s="202"/>
      <c r="AF37" s="202"/>
      <c r="AG37" s="183"/>
      <c r="AH37" s="202"/>
      <c r="AI37" s="202"/>
      <c r="AJ37" s="214"/>
      <c r="AK37" s="202"/>
      <c r="AL37" s="202"/>
      <c r="AM37" s="202"/>
      <c r="AN37" s="202"/>
      <c r="AO37" s="202"/>
      <c r="AP37" s="202"/>
      <c r="AQ37" s="202"/>
      <c r="AR37" s="202"/>
      <c r="AS37" s="202"/>
      <c r="AT37" s="202"/>
      <c r="AU37" s="202"/>
      <c r="AV37" s="202"/>
      <c r="AW37" s="202"/>
      <c r="AX37" s="202"/>
      <c r="AY37" s="202"/>
      <c r="AZ37" s="202"/>
      <c r="BA37" s="202"/>
      <c r="BB37" s="202"/>
      <c r="BC37" s="202"/>
      <c r="BD37" s="202"/>
      <c r="BE37" s="202"/>
    </row>
    <row r="38" spans="1:57" s="85" customFormat="1" ht="12">
      <c r="A38" s="209"/>
      <c r="B38" s="236"/>
      <c r="C38" s="237"/>
      <c r="D38" s="237"/>
      <c r="E38" s="225"/>
      <c r="F38" s="209"/>
      <c r="G38" s="209"/>
      <c r="H38" s="163" t="s">
        <v>569</v>
      </c>
      <c r="I38" s="225"/>
      <c r="J38" s="203"/>
      <c r="K38" s="203"/>
      <c r="L38" s="184"/>
      <c r="M38" s="203"/>
      <c r="N38" s="203"/>
      <c r="O38" s="184"/>
      <c r="P38" s="203"/>
      <c r="Q38" s="203"/>
      <c r="R38" s="184"/>
      <c r="S38" s="203"/>
      <c r="T38" s="203"/>
      <c r="U38" s="184"/>
      <c r="V38" s="203"/>
      <c r="W38" s="203"/>
      <c r="X38" s="184"/>
      <c r="Y38" s="203"/>
      <c r="Z38" s="203"/>
      <c r="AA38" s="184"/>
      <c r="AB38" s="203"/>
      <c r="AC38" s="203"/>
      <c r="AD38" s="184"/>
      <c r="AE38" s="203"/>
      <c r="AF38" s="203"/>
      <c r="AG38" s="184"/>
      <c r="AH38" s="203"/>
      <c r="AI38" s="203"/>
      <c r="AJ38" s="214"/>
      <c r="AK38" s="203"/>
      <c r="AL38" s="203"/>
      <c r="AM38" s="203"/>
      <c r="AN38" s="203"/>
      <c r="AO38" s="203"/>
      <c r="AP38" s="203"/>
      <c r="AQ38" s="203"/>
      <c r="AR38" s="203"/>
      <c r="AS38" s="203"/>
      <c r="AT38" s="203"/>
      <c r="AU38" s="203"/>
      <c r="AV38" s="203"/>
      <c r="AW38" s="203"/>
      <c r="AX38" s="203"/>
      <c r="AY38" s="203"/>
      <c r="AZ38" s="203"/>
      <c r="BA38" s="203"/>
      <c r="BB38" s="203"/>
      <c r="BC38" s="203"/>
      <c r="BD38" s="203"/>
      <c r="BE38" s="203"/>
    </row>
    <row r="39" spans="1:57" s="85" customFormat="1" ht="45" customHeight="1">
      <c r="A39" s="207">
        <v>2</v>
      </c>
      <c r="B39" s="234" t="s">
        <v>529</v>
      </c>
      <c r="C39" s="237" t="s">
        <v>530</v>
      </c>
      <c r="D39" s="237" t="s">
        <v>570</v>
      </c>
      <c r="E39" s="225" t="s">
        <v>516</v>
      </c>
      <c r="F39" s="207"/>
      <c r="G39" s="207">
        <v>17</v>
      </c>
      <c r="H39" s="162" t="s">
        <v>571</v>
      </c>
      <c r="I39" s="225" t="s">
        <v>523</v>
      </c>
      <c r="J39" s="201"/>
      <c r="K39" s="201"/>
      <c r="L39" s="172"/>
      <c r="M39" s="201"/>
      <c r="N39" s="201"/>
      <c r="O39" s="172"/>
      <c r="P39" s="201"/>
      <c r="Q39" s="201"/>
      <c r="R39" s="172"/>
      <c r="S39" s="201"/>
      <c r="T39" s="201"/>
      <c r="U39" s="172"/>
      <c r="V39" s="201"/>
      <c r="W39" s="201"/>
      <c r="X39" s="172"/>
      <c r="Y39" s="201"/>
      <c r="Z39" s="201"/>
      <c r="AA39" s="172"/>
      <c r="AB39" s="201"/>
      <c r="AC39" s="201"/>
      <c r="AD39" s="172"/>
      <c r="AE39" s="201"/>
      <c r="AF39" s="201"/>
      <c r="AG39" s="172"/>
      <c r="AH39" s="224" t="s">
        <v>534</v>
      </c>
      <c r="AI39" s="201"/>
      <c r="AJ39" s="214" t="s">
        <v>572</v>
      </c>
      <c r="AK39" s="201"/>
      <c r="AL39" s="201"/>
      <c r="AM39" s="201"/>
      <c r="AN39" s="201"/>
      <c r="AO39" s="201"/>
      <c r="AP39" s="201"/>
      <c r="AQ39" s="201"/>
      <c r="AR39" s="201"/>
      <c r="AS39" s="201"/>
      <c r="AT39" s="201"/>
      <c r="AU39" s="201"/>
      <c r="AV39" s="201"/>
      <c r="AW39" s="201"/>
      <c r="AX39" s="201"/>
      <c r="AY39" s="201"/>
      <c r="AZ39" s="201"/>
      <c r="BA39" s="201"/>
      <c r="BB39" s="201"/>
      <c r="BC39" s="201"/>
      <c r="BD39" s="201"/>
      <c r="BE39" s="201"/>
    </row>
    <row r="40" spans="1:57" s="85" customFormat="1" ht="24">
      <c r="A40" s="208"/>
      <c r="B40" s="235"/>
      <c r="C40" s="237"/>
      <c r="D40" s="237"/>
      <c r="E40" s="225"/>
      <c r="F40" s="208"/>
      <c r="G40" s="208"/>
      <c r="H40" s="163" t="s">
        <v>573</v>
      </c>
      <c r="I40" s="225"/>
      <c r="J40" s="202"/>
      <c r="K40" s="202"/>
      <c r="L40" s="183"/>
      <c r="M40" s="202"/>
      <c r="N40" s="202"/>
      <c r="O40" s="183"/>
      <c r="P40" s="202"/>
      <c r="Q40" s="202"/>
      <c r="R40" s="183"/>
      <c r="S40" s="202"/>
      <c r="T40" s="202"/>
      <c r="U40" s="183"/>
      <c r="V40" s="202"/>
      <c r="W40" s="202"/>
      <c r="X40" s="183"/>
      <c r="Y40" s="202"/>
      <c r="Z40" s="202"/>
      <c r="AA40" s="183"/>
      <c r="AB40" s="202"/>
      <c r="AC40" s="202"/>
      <c r="AD40" s="183"/>
      <c r="AE40" s="202"/>
      <c r="AF40" s="202"/>
      <c r="AG40" s="183"/>
      <c r="AH40" s="224"/>
      <c r="AI40" s="202"/>
      <c r="AJ40" s="214"/>
      <c r="AK40" s="202"/>
      <c r="AL40" s="202"/>
      <c r="AM40" s="202"/>
      <c r="AN40" s="202"/>
      <c r="AO40" s="202"/>
      <c r="AP40" s="202"/>
      <c r="AQ40" s="202"/>
      <c r="AR40" s="202"/>
      <c r="AS40" s="202"/>
      <c r="AT40" s="202"/>
      <c r="AU40" s="202"/>
      <c r="AV40" s="202"/>
      <c r="AW40" s="202"/>
      <c r="AX40" s="202"/>
      <c r="AY40" s="202"/>
      <c r="AZ40" s="202"/>
      <c r="BA40" s="202"/>
      <c r="BB40" s="202"/>
      <c r="BC40" s="202"/>
      <c r="BD40" s="202"/>
      <c r="BE40" s="202"/>
    </row>
    <row r="41" spans="1:57" s="85" customFormat="1" ht="24">
      <c r="A41" s="209"/>
      <c r="B41" s="236"/>
      <c r="C41" s="237"/>
      <c r="D41" s="237"/>
      <c r="E41" s="225"/>
      <c r="F41" s="209"/>
      <c r="G41" s="209"/>
      <c r="H41" s="163" t="s">
        <v>574</v>
      </c>
      <c r="I41" s="225"/>
      <c r="J41" s="203"/>
      <c r="K41" s="203"/>
      <c r="L41" s="184"/>
      <c r="M41" s="203"/>
      <c r="N41" s="203"/>
      <c r="O41" s="184"/>
      <c r="P41" s="203"/>
      <c r="Q41" s="203"/>
      <c r="R41" s="184"/>
      <c r="S41" s="203"/>
      <c r="T41" s="203"/>
      <c r="U41" s="184"/>
      <c r="V41" s="203"/>
      <c r="W41" s="203"/>
      <c r="X41" s="184"/>
      <c r="Y41" s="203"/>
      <c r="Z41" s="203"/>
      <c r="AA41" s="184"/>
      <c r="AB41" s="203"/>
      <c r="AC41" s="203"/>
      <c r="AD41" s="184"/>
      <c r="AE41" s="203"/>
      <c r="AF41" s="203"/>
      <c r="AG41" s="184"/>
      <c r="AH41" s="224"/>
      <c r="AI41" s="203"/>
      <c r="AJ41" s="214"/>
      <c r="AK41" s="203"/>
      <c r="AL41" s="203"/>
      <c r="AM41" s="203"/>
      <c r="AN41" s="203"/>
      <c r="AO41" s="203"/>
      <c r="AP41" s="203"/>
      <c r="AQ41" s="203"/>
      <c r="AR41" s="203"/>
      <c r="AS41" s="203"/>
      <c r="AT41" s="203"/>
      <c r="AU41" s="203"/>
      <c r="AV41" s="203"/>
      <c r="AW41" s="203"/>
      <c r="AX41" s="203"/>
      <c r="AY41" s="203"/>
      <c r="AZ41" s="203"/>
      <c r="BA41" s="203"/>
      <c r="BB41" s="203"/>
      <c r="BC41" s="203"/>
      <c r="BD41" s="203"/>
      <c r="BE41" s="203"/>
    </row>
    <row r="42" spans="1:57" s="85" customFormat="1" ht="24">
      <c r="A42" s="207">
        <v>2</v>
      </c>
      <c r="B42" s="234" t="s">
        <v>529</v>
      </c>
      <c r="C42" s="237" t="s">
        <v>530</v>
      </c>
      <c r="D42" s="237" t="s">
        <v>531</v>
      </c>
      <c r="E42" s="225" t="s">
        <v>516</v>
      </c>
      <c r="F42" s="207"/>
      <c r="G42" s="207">
        <v>18</v>
      </c>
      <c r="H42" s="162" t="s">
        <v>575</v>
      </c>
      <c r="I42" s="225" t="s">
        <v>576</v>
      </c>
      <c r="J42" s="201"/>
      <c r="K42" s="201"/>
      <c r="L42" s="172"/>
      <c r="M42" s="201"/>
      <c r="N42" s="201"/>
      <c r="O42" s="172"/>
      <c r="P42" s="201"/>
      <c r="Q42" s="201"/>
      <c r="R42" s="172"/>
      <c r="S42" s="201"/>
      <c r="T42" s="201"/>
      <c r="U42" s="172"/>
      <c r="V42" s="201"/>
      <c r="W42" s="201"/>
      <c r="X42" s="172"/>
      <c r="Y42" s="201"/>
      <c r="Z42" s="201"/>
      <c r="AA42" s="172"/>
      <c r="AB42" s="201"/>
      <c r="AC42" s="201"/>
      <c r="AD42" s="172"/>
      <c r="AE42" s="201"/>
      <c r="AF42" s="201"/>
      <c r="AG42" s="172"/>
      <c r="AH42" s="224" t="s">
        <v>534</v>
      </c>
      <c r="AI42" s="201"/>
      <c r="AJ42" s="214" t="s">
        <v>577</v>
      </c>
      <c r="AK42" s="201"/>
      <c r="AL42" s="201"/>
      <c r="AM42" s="201"/>
      <c r="AN42" s="201"/>
      <c r="AO42" s="201"/>
      <c r="AP42" s="201"/>
      <c r="AQ42" s="201"/>
      <c r="AR42" s="201"/>
      <c r="AS42" s="201"/>
      <c r="AT42" s="201"/>
      <c r="AU42" s="201"/>
      <c r="AV42" s="201"/>
      <c r="AW42" s="201"/>
      <c r="AX42" s="201"/>
      <c r="AY42" s="201"/>
      <c r="AZ42" s="201"/>
      <c r="BA42" s="201"/>
      <c r="BB42" s="201"/>
      <c r="BC42" s="201"/>
      <c r="BD42" s="201"/>
      <c r="BE42" s="201"/>
    </row>
    <row r="43" spans="1:57" s="85" customFormat="1" ht="36">
      <c r="A43" s="208"/>
      <c r="B43" s="235"/>
      <c r="C43" s="237"/>
      <c r="D43" s="237"/>
      <c r="E43" s="225"/>
      <c r="F43" s="208"/>
      <c r="G43" s="208"/>
      <c r="H43" s="163" t="s">
        <v>578</v>
      </c>
      <c r="I43" s="225"/>
      <c r="J43" s="202"/>
      <c r="K43" s="202"/>
      <c r="L43" s="183"/>
      <c r="M43" s="202"/>
      <c r="N43" s="202"/>
      <c r="O43" s="183"/>
      <c r="P43" s="202"/>
      <c r="Q43" s="202"/>
      <c r="R43" s="183"/>
      <c r="S43" s="202"/>
      <c r="T43" s="202"/>
      <c r="U43" s="183"/>
      <c r="V43" s="202"/>
      <c r="W43" s="202"/>
      <c r="X43" s="183"/>
      <c r="Y43" s="202"/>
      <c r="Z43" s="202"/>
      <c r="AA43" s="183"/>
      <c r="AB43" s="202"/>
      <c r="AC43" s="202"/>
      <c r="AD43" s="183"/>
      <c r="AE43" s="202"/>
      <c r="AF43" s="202"/>
      <c r="AG43" s="183"/>
      <c r="AH43" s="224"/>
      <c r="AI43" s="202"/>
      <c r="AJ43" s="214"/>
      <c r="AK43" s="202"/>
      <c r="AL43" s="202"/>
      <c r="AM43" s="202"/>
      <c r="AN43" s="202"/>
      <c r="AO43" s="202"/>
      <c r="AP43" s="202"/>
      <c r="AQ43" s="202"/>
      <c r="AR43" s="202"/>
      <c r="AS43" s="202"/>
      <c r="AT43" s="202"/>
      <c r="AU43" s="202"/>
      <c r="AV43" s="202"/>
      <c r="AW43" s="202"/>
      <c r="AX43" s="202"/>
      <c r="AY43" s="202"/>
      <c r="AZ43" s="202"/>
      <c r="BA43" s="202"/>
      <c r="BB43" s="202"/>
      <c r="BC43" s="202"/>
      <c r="BD43" s="202"/>
      <c r="BE43" s="202"/>
    </row>
    <row r="44" spans="1:57" s="85" customFormat="1" ht="12">
      <c r="A44" s="209"/>
      <c r="B44" s="236"/>
      <c r="C44" s="237"/>
      <c r="D44" s="237"/>
      <c r="E44" s="225"/>
      <c r="F44" s="209"/>
      <c r="G44" s="209"/>
      <c r="H44" s="169" t="s">
        <v>579</v>
      </c>
      <c r="I44" s="225"/>
      <c r="J44" s="203"/>
      <c r="K44" s="203"/>
      <c r="L44" s="184"/>
      <c r="M44" s="203"/>
      <c r="N44" s="203"/>
      <c r="O44" s="184"/>
      <c r="P44" s="203"/>
      <c r="Q44" s="203"/>
      <c r="R44" s="184"/>
      <c r="S44" s="203"/>
      <c r="T44" s="203"/>
      <c r="U44" s="184"/>
      <c r="V44" s="203"/>
      <c r="W44" s="203"/>
      <c r="X44" s="184"/>
      <c r="Y44" s="203"/>
      <c r="Z44" s="203"/>
      <c r="AA44" s="184"/>
      <c r="AB44" s="203"/>
      <c r="AC44" s="203"/>
      <c r="AD44" s="184"/>
      <c r="AE44" s="203"/>
      <c r="AF44" s="203"/>
      <c r="AG44" s="184"/>
      <c r="AH44" s="224"/>
      <c r="AI44" s="203"/>
      <c r="AJ44" s="214"/>
      <c r="AK44" s="203"/>
      <c r="AL44" s="203"/>
      <c r="AM44" s="203"/>
      <c r="AN44" s="203"/>
      <c r="AO44" s="203"/>
      <c r="AP44" s="203"/>
      <c r="AQ44" s="203"/>
      <c r="AR44" s="203"/>
      <c r="AS44" s="203"/>
      <c r="AT44" s="203"/>
      <c r="AU44" s="203"/>
      <c r="AV44" s="203"/>
      <c r="AW44" s="203"/>
      <c r="AX44" s="203"/>
      <c r="AY44" s="203"/>
      <c r="AZ44" s="203"/>
      <c r="BA44" s="203"/>
      <c r="BB44" s="203"/>
      <c r="BC44" s="203"/>
      <c r="BD44" s="203"/>
      <c r="BE44" s="203"/>
    </row>
    <row r="45" spans="1:57" s="85" customFormat="1" ht="23.25" customHeight="1">
      <c r="A45" s="207">
        <v>2</v>
      </c>
      <c r="B45" s="234" t="s">
        <v>529</v>
      </c>
      <c r="C45" s="237" t="s">
        <v>530</v>
      </c>
      <c r="D45" s="237" t="s">
        <v>531</v>
      </c>
      <c r="E45" s="225" t="s">
        <v>538</v>
      </c>
      <c r="F45" s="207"/>
      <c r="G45" s="207">
        <v>19</v>
      </c>
      <c r="H45" s="162" t="s">
        <v>580</v>
      </c>
      <c r="I45" s="225" t="s">
        <v>576</v>
      </c>
      <c r="J45" s="201"/>
      <c r="K45" s="201"/>
      <c r="L45" s="172"/>
      <c r="M45" s="201"/>
      <c r="N45" s="201"/>
      <c r="O45" s="172"/>
      <c r="P45" s="201"/>
      <c r="Q45" s="201"/>
      <c r="R45" s="172"/>
      <c r="S45" s="201"/>
      <c r="T45" s="201"/>
      <c r="U45" s="172"/>
      <c r="V45" s="201"/>
      <c r="W45" s="201"/>
      <c r="X45" s="172"/>
      <c r="Y45" s="201"/>
      <c r="Z45" s="201"/>
      <c r="AA45" s="172"/>
      <c r="AB45" s="201"/>
      <c r="AC45" s="201"/>
      <c r="AD45" s="172"/>
      <c r="AE45" s="201"/>
      <c r="AF45" s="201"/>
      <c r="AG45" s="172"/>
      <c r="AH45" s="224" t="s">
        <v>534</v>
      </c>
      <c r="AI45" s="201"/>
      <c r="AJ45" s="214" t="s">
        <v>577</v>
      </c>
      <c r="AK45" s="201"/>
      <c r="AL45" s="201"/>
      <c r="AM45" s="201"/>
      <c r="AN45" s="201"/>
      <c r="AO45" s="201"/>
      <c r="AP45" s="201"/>
      <c r="AQ45" s="201"/>
      <c r="AR45" s="201"/>
      <c r="AS45" s="201"/>
      <c r="AT45" s="201"/>
      <c r="AU45" s="201"/>
      <c r="AV45" s="201"/>
      <c r="AW45" s="201"/>
      <c r="AX45" s="201"/>
      <c r="AY45" s="201"/>
      <c r="AZ45" s="201"/>
      <c r="BA45" s="201"/>
      <c r="BB45" s="201"/>
      <c r="BC45" s="201"/>
      <c r="BD45" s="201"/>
      <c r="BE45" s="201"/>
    </row>
    <row r="46" spans="1:57" s="85" customFormat="1" ht="36">
      <c r="A46" s="208"/>
      <c r="B46" s="235"/>
      <c r="C46" s="237"/>
      <c r="D46" s="237"/>
      <c r="E46" s="225"/>
      <c r="F46" s="208"/>
      <c r="G46" s="208"/>
      <c r="H46" s="163" t="s">
        <v>581</v>
      </c>
      <c r="I46" s="225"/>
      <c r="J46" s="202"/>
      <c r="K46" s="202"/>
      <c r="L46" s="183"/>
      <c r="M46" s="202"/>
      <c r="N46" s="202"/>
      <c r="O46" s="183"/>
      <c r="P46" s="202"/>
      <c r="Q46" s="202"/>
      <c r="R46" s="183"/>
      <c r="S46" s="202"/>
      <c r="T46" s="202"/>
      <c r="U46" s="183"/>
      <c r="V46" s="202"/>
      <c r="W46" s="202"/>
      <c r="X46" s="183"/>
      <c r="Y46" s="202"/>
      <c r="Z46" s="202"/>
      <c r="AA46" s="183"/>
      <c r="AB46" s="202"/>
      <c r="AC46" s="202"/>
      <c r="AD46" s="183"/>
      <c r="AE46" s="202"/>
      <c r="AF46" s="202"/>
      <c r="AG46" s="183"/>
      <c r="AH46" s="224"/>
      <c r="AI46" s="202"/>
      <c r="AJ46" s="214"/>
      <c r="AK46" s="202"/>
      <c r="AL46" s="202"/>
      <c r="AM46" s="202"/>
      <c r="AN46" s="202"/>
      <c r="AO46" s="202"/>
      <c r="AP46" s="202"/>
      <c r="AQ46" s="202"/>
      <c r="AR46" s="202"/>
      <c r="AS46" s="202"/>
      <c r="AT46" s="202"/>
      <c r="AU46" s="202"/>
      <c r="AV46" s="202"/>
      <c r="AW46" s="202"/>
      <c r="AX46" s="202"/>
      <c r="AY46" s="202"/>
      <c r="AZ46" s="202"/>
      <c r="BA46" s="202"/>
      <c r="BB46" s="202"/>
      <c r="BC46" s="202"/>
      <c r="BD46" s="202"/>
      <c r="BE46" s="202"/>
    </row>
    <row r="47" spans="1:57" s="85" customFormat="1" ht="12">
      <c r="A47" s="209"/>
      <c r="B47" s="236"/>
      <c r="C47" s="237"/>
      <c r="D47" s="237"/>
      <c r="E47" s="225"/>
      <c r="F47" s="209"/>
      <c r="G47" s="209"/>
      <c r="H47" s="169" t="s">
        <v>582</v>
      </c>
      <c r="I47" s="225"/>
      <c r="J47" s="203"/>
      <c r="K47" s="203"/>
      <c r="L47" s="184"/>
      <c r="M47" s="203"/>
      <c r="N47" s="203"/>
      <c r="O47" s="184"/>
      <c r="P47" s="203"/>
      <c r="Q47" s="203"/>
      <c r="R47" s="184"/>
      <c r="S47" s="203"/>
      <c r="T47" s="203"/>
      <c r="U47" s="184"/>
      <c r="V47" s="203"/>
      <c r="W47" s="203"/>
      <c r="X47" s="184"/>
      <c r="Y47" s="203"/>
      <c r="Z47" s="203"/>
      <c r="AA47" s="184"/>
      <c r="AB47" s="203"/>
      <c r="AC47" s="203"/>
      <c r="AD47" s="184"/>
      <c r="AE47" s="203"/>
      <c r="AF47" s="203"/>
      <c r="AG47" s="184"/>
      <c r="AH47" s="224"/>
      <c r="AI47" s="203"/>
      <c r="AJ47" s="214"/>
      <c r="AK47" s="203"/>
      <c r="AL47" s="203"/>
      <c r="AM47" s="203"/>
      <c r="AN47" s="203"/>
      <c r="AO47" s="203"/>
      <c r="AP47" s="203"/>
      <c r="AQ47" s="203"/>
      <c r="AR47" s="203"/>
      <c r="AS47" s="203"/>
      <c r="AT47" s="203"/>
      <c r="AU47" s="203"/>
      <c r="AV47" s="203"/>
      <c r="AW47" s="203"/>
      <c r="AX47" s="203"/>
      <c r="AY47" s="203"/>
      <c r="AZ47" s="203"/>
      <c r="BA47" s="203"/>
      <c r="BB47" s="203"/>
      <c r="BC47" s="203"/>
      <c r="BD47" s="203"/>
      <c r="BE47" s="203"/>
    </row>
    <row r="48" spans="1:57" s="85" customFormat="1" ht="29.25" customHeight="1">
      <c r="A48" s="207">
        <v>2</v>
      </c>
      <c r="B48" s="234" t="s">
        <v>529</v>
      </c>
      <c r="C48" s="237" t="s">
        <v>530</v>
      </c>
      <c r="D48" s="237" t="s">
        <v>531</v>
      </c>
      <c r="E48" s="225" t="s">
        <v>542</v>
      </c>
      <c r="F48" s="207"/>
      <c r="G48" s="207">
        <v>20</v>
      </c>
      <c r="H48" s="162" t="s">
        <v>583</v>
      </c>
      <c r="I48" s="225" t="s">
        <v>576</v>
      </c>
      <c r="J48" s="201"/>
      <c r="K48" s="201"/>
      <c r="L48" s="172"/>
      <c r="M48" s="201"/>
      <c r="N48" s="201"/>
      <c r="O48" s="172"/>
      <c r="P48" s="201"/>
      <c r="Q48" s="201"/>
      <c r="R48" s="172"/>
      <c r="S48" s="201"/>
      <c r="T48" s="201"/>
      <c r="U48" s="172"/>
      <c r="V48" s="201"/>
      <c r="W48" s="201"/>
      <c r="X48" s="172"/>
      <c r="Y48" s="201"/>
      <c r="Z48" s="201"/>
      <c r="AA48" s="172"/>
      <c r="AB48" s="201"/>
      <c r="AC48" s="201"/>
      <c r="AD48" s="172"/>
      <c r="AE48" s="201"/>
      <c r="AF48" s="201"/>
      <c r="AG48" s="172"/>
      <c r="AH48" s="224" t="s">
        <v>534</v>
      </c>
      <c r="AI48" s="201"/>
      <c r="AJ48" s="214" t="s">
        <v>577</v>
      </c>
      <c r="AK48" s="201"/>
      <c r="AL48" s="201"/>
      <c r="AM48" s="201"/>
      <c r="AN48" s="201"/>
      <c r="AO48" s="201"/>
      <c r="AP48" s="201"/>
      <c r="AQ48" s="201"/>
      <c r="AR48" s="201"/>
      <c r="AS48" s="201"/>
      <c r="AT48" s="201"/>
      <c r="AU48" s="201"/>
      <c r="AV48" s="201"/>
      <c r="AW48" s="201"/>
      <c r="AX48" s="201"/>
      <c r="AY48" s="201"/>
      <c r="AZ48" s="201"/>
      <c r="BA48" s="201"/>
      <c r="BB48" s="201"/>
      <c r="BC48" s="201"/>
      <c r="BD48" s="201"/>
      <c r="BE48" s="201"/>
    </row>
    <row r="49" spans="1:57" s="85" customFormat="1" ht="36">
      <c r="A49" s="208"/>
      <c r="B49" s="235"/>
      <c r="C49" s="237"/>
      <c r="D49" s="237"/>
      <c r="E49" s="225"/>
      <c r="F49" s="208"/>
      <c r="G49" s="208"/>
      <c r="H49" s="163" t="s">
        <v>581</v>
      </c>
      <c r="I49" s="225"/>
      <c r="J49" s="202"/>
      <c r="K49" s="202"/>
      <c r="L49" s="183"/>
      <c r="M49" s="202"/>
      <c r="N49" s="202"/>
      <c r="O49" s="183"/>
      <c r="P49" s="202"/>
      <c r="Q49" s="202"/>
      <c r="R49" s="183"/>
      <c r="S49" s="202"/>
      <c r="T49" s="202"/>
      <c r="U49" s="183"/>
      <c r="V49" s="202"/>
      <c r="W49" s="202"/>
      <c r="X49" s="183"/>
      <c r="Y49" s="202"/>
      <c r="Z49" s="202"/>
      <c r="AA49" s="183"/>
      <c r="AB49" s="202"/>
      <c r="AC49" s="202"/>
      <c r="AD49" s="183"/>
      <c r="AE49" s="202"/>
      <c r="AF49" s="202"/>
      <c r="AG49" s="183"/>
      <c r="AH49" s="224"/>
      <c r="AI49" s="202"/>
      <c r="AJ49" s="214"/>
      <c r="AK49" s="202"/>
      <c r="AL49" s="202"/>
      <c r="AM49" s="202"/>
      <c r="AN49" s="202"/>
      <c r="AO49" s="202"/>
      <c r="AP49" s="202"/>
      <c r="AQ49" s="202"/>
      <c r="AR49" s="202"/>
      <c r="AS49" s="202"/>
      <c r="AT49" s="202"/>
      <c r="AU49" s="202"/>
      <c r="AV49" s="202"/>
      <c r="AW49" s="202"/>
      <c r="AX49" s="202"/>
      <c r="AY49" s="202"/>
      <c r="AZ49" s="202"/>
      <c r="BA49" s="202"/>
      <c r="BB49" s="202"/>
      <c r="BC49" s="202"/>
      <c r="BD49" s="202"/>
      <c r="BE49" s="202"/>
    </row>
    <row r="50" spans="1:57" s="85" customFormat="1" ht="24">
      <c r="A50" s="209"/>
      <c r="B50" s="236"/>
      <c r="C50" s="237"/>
      <c r="D50" s="237"/>
      <c r="E50" s="225"/>
      <c r="F50" s="209"/>
      <c r="G50" s="209"/>
      <c r="H50" s="169" t="s">
        <v>584</v>
      </c>
      <c r="I50" s="225"/>
      <c r="J50" s="203"/>
      <c r="K50" s="203"/>
      <c r="L50" s="184"/>
      <c r="M50" s="203"/>
      <c r="N50" s="203"/>
      <c r="O50" s="184"/>
      <c r="P50" s="203"/>
      <c r="Q50" s="203"/>
      <c r="R50" s="184"/>
      <c r="S50" s="203"/>
      <c r="T50" s="203"/>
      <c r="U50" s="184"/>
      <c r="V50" s="203"/>
      <c r="W50" s="203"/>
      <c r="X50" s="184"/>
      <c r="Y50" s="203"/>
      <c r="Z50" s="203"/>
      <c r="AA50" s="184"/>
      <c r="AB50" s="203"/>
      <c r="AC50" s="203"/>
      <c r="AD50" s="184"/>
      <c r="AE50" s="203"/>
      <c r="AF50" s="203"/>
      <c r="AG50" s="184"/>
      <c r="AH50" s="224"/>
      <c r="AI50" s="203"/>
      <c r="AJ50" s="214"/>
      <c r="AK50" s="203"/>
      <c r="AL50" s="203"/>
      <c r="AM50" s="203"/>
      <c r="AN50" s="203"/>
      <c r="AO50" s="203"/>
      <c r="AP50" s="203"/>
      <c r="AQ50" s="203"/>
      <c r="AR50" s="203"/>
      <c r="AS50" s="203"/>
      <c r="AT50" s="203"/>
      <c r="AU50" s="203"/>
      <c r="AV50" s="203"/>
      <c r="AW50" s="203"/>
      <c r="AX50" s="203"/>
      <c r="AY50" s="203"/>
      <c r="AZ50" s="203"/>
      <c r="BA50" s="203"/>
      <c r="BB50" s="203"/>
      <c r="BC50" s="203"/>
      <c r="BD50" s="203"/>
      <c r="BE50" s="203"/>
    </row>
    <row r="51" spans="1:57" s="85" customFormat="1" ht="12" customHeight="1">
      <c r="A51" s="207">
        <v>2</v>
      </c>
      <c r="B51" s="234" t="s">
        <v>529</v>
      </c>
      <c r="C51" s="237" t="s">
        <v>555</v>
      </c>
      <c r="D51" s="237" t="s">
        <v>556</v>
      </c>
      <c r="E51" s="225" t="s">
        <v>538</v>
      </c>
      <c r="F51" s="207">
        <v>7</v>
      </c>
      <c r="G51" s="207">
        <v>21</v>
      </c>
      <c r="H51" s="162" t="s">
        <v>585</v>
      </c>
      <c r="I51" s="225" t="s">
        <v>523</v>
      </c>
      <c r="J51" s="201"/>
      <c r="K51" s="201"/>
      <c r="L51" s="172"/>
      <c r="M51" s="201"/>
      <c r="N51" s="201"/>
      <c r="O51" s="172"/>
      <c r="P51" s="201"/>
      <c r="Q51" s="201"/>
      <c r="R51" s="172"/>
      <c r="S51" s="201"/>
      <c r="T51" s="201"/>
      <c r="U51" s="172"/>
      <c r="V51" s="201"/>
      <c r="W51" s="201"/>
      <c r="X51" s="172"/>
      <c r="Y51" s="201"/>
      <c r="Z51" s="201"/>
      <c r="AA51" s="172"/>
      <c r="AB51" s="201"/>
      <c r="AC51" s="201"/>
      <c r="AD51" s="172"/>
      <c r="AE51" s="201"/>
      <c r="AF51" s="201"/>
      <c r="AG51" s="172"/>
      <c r="AH51" s="201" t="s">
        <v>524</v>
      </c>
      <c r="AI51" s="201"/>
      <c r="AJ51" s="214" t="s">
        <v>586</v>
      </c>
      <c r="AK51" s="201"/>
      <c r="AL51" s="201"/>
      <c r="AM51" s="201"/>
      <c r="AN51" s="201"/>
      <c r="AO51" s="201"/>
      <c r="AP51" s="201"/>
      <c r="AQ51" s="201"/>
      <c r="AR51" s="201"/>
      <c r="AS51" s="201"/>
      <c r="AT51" s="201"/>
      <c r="AU51" s="201"/>
      <c r="AV51" s="201"/>
      <c r="AW51" s="201"/>
      <c r="AX51" s="201"/>
      <c r="AY51" s="201"/>
      <c r="AZ51" s="201"/>
      <c r="BA51" s="201"/>
      <c r="BB51" s="201"/>
      <c r="BC51" s="201"/>
      <c r="BD51" s="201"/>
      <c r="BE51" s="201"/>
    </row>
    <row r="52" spans="1:57" s="85" customFormat="1" ht="24">
      <c r="A52" s="208"/>
      <c r="B52" s="235"/>
      <c r="C52" s="237"/>
      <c r="D52" s="237"/>
      <c r="E52" s="225"/>
      <c r="F52" s="208"/>
      <c r="G52" s="208"/>
      <c r="H52" s="163" t="s">
        <v>587</v>
      </c>
      <c r="I52" s="225"/>
      <c r="J52" s="202"/>
      <c r="K52" s="202"/>
      <c r="L52" s="183"/>
      <c r="M52" s="202"/>
      <c r="N52" s="202"/>
      <c r="O52" s="183"/>
      <c r="P52" s="202"/>
      <c r="Q52" s="202"/>
      <c r="R52" s="183"/>
      <c r="S52" s="202"/>
      <c r="T52" s="202"/>
      <c r="U52" s="183"/>
      <c r="V52" s="202"/>
      <c r="W52" s="202"/>
      <c r="X52" s="183"/>
      <c r="Y52" s="202"/>
      <c r="Z52" s="202"/>
      <c r="AA52" s="183"/>
      <c r="AB52" s="202"/>
      <c r="AC52" s="202"/>
      <c r="AD52" s="183"/>
      <c r="AE52" s="202"/>
      <c r="AF52" s="202"/>
      <c r="AG52" s="183"/>
      <c r="AH52" s="202"/>
      <c r="AI52" s="202"/>
      <c r="AJ52" s="214"/>
      <c r="AK52" s="202"/>
      <c r="AL52" s="202"/>
      <c r="AM52" s="202"/>
      <c r="AN52" s="202"/>
      <c r="AO52" s="202"/>
      <c r="AP52" s="202"/>
      <c r="AQ52" s="202"/>
      <c r="AR52" s="202"/>
      <c r="AS52" s="202"/>
      <c r="AT52" s="202"/>
      <c r="AU52" s="202"/>
      <c r="AV52" s="202"/>
      <c r="AW52" s="202"/>
      <c r="AX52" s="202"/>
      <c r="AY52" s="202"/>
      <c r="AZ52" s="202"/>
      <c r="BA52" s="202"/>
      <c r="BB52" s="202"/>
      <c r="BC52" s="202"/>
      <c r="BD52" s="202"/>
      <c r="BE52" s="202"/>
    </row>
    <row r="53" spans="1:57" s="85" customFormat="1" ht="24">
      <c r="A53" s="209"/>
      <c r="B53" s="236"/>
      <c r="C53" s="237"/>
      <c r="D53" s="237"/>
      <c r="E53" s="225"/>
      <c r="F53" s="209"/>
      <c r="G53" s="209"/>
      <c r="H53" s="163" t="s">
        <v>588</v>
      </c>
      <c r="I53" s="225"/>
      <c r="J53" s="203"/>
      <c r="K53" s="203"/>
      <c r="L53" s="184"/>
      <c r="M53" s="203"/>
      <c r="N53" s="203"/>
      <c r="O53" s="184"/>
      <c r="P53" s="203"/>
      <c r="Q53" s="203"/>
      <c r="R53" s="184"/>
      <c r="S53" s="203"/>
      <c r="T53" s="203"/>
      <c r="U53" s="184"/>
      <c r="V53" s="203"/>
      <c r="W53" s="203"/>
      <c r="X53" s="184"/>
      <c r="Y53" s="203"/>
      <c r="Z53" s="203"/>
      <c r="AA53" s="184"/>
      <c r="AB53" s="203"/>
      <c r="AC53" s="203"/>
      <c r="AD53" s="184"/>
      <c r="AE53" s="203"/>
      <c r="AF53" s="203"/>
      <c r="AG53" s="184"/>
      <c r="AH53" s="203"/>
      <c r="AI53" s="203"/>
      <c r="AJ53" s="214"/>
      <c r="AK53" s="203"/>
      <c r="AL53" s="203"/>
      <c r="AM53" s="203"/>
      <c r="AN53" s="203"/>
      <c r="AO53" s="203"/>
      <c r="AP53" s="203"/>
      <c r="AQ53" s="203"/>
      <c r="AR53" s="203"/>
      <c r="AS53" s="203"/>
      <c r="AT53" s="203"/>
      <c r="AU53" s="203"/>
      <c r="AV53" s="203"/>
      <c r="AW53" s="203"/>
      <c r="AX53" s="203"/>
      <c r="AY53" s="203"/>
      <c r="AZ53" s="203"/>
      <c r="BA53" s="203"/>
      <c r="BB53" s="203"/>
      <c r="BC53" s="203"/>
      <c r="BD53" s="203"/>
      <c r="BE53" s="203"/>
    </row>
    <row r="54" spans="1:57" s="85" customFormat="1" ht="12" customHeight="1">
      <c r="A54" s="207">
        <v>2</v>
      </c>
      <c r="B54" s="234" t="s">
        <v>529</v>
      </c>
      <c r="C54" s="237" t="s">
        <v>555</v>
      </c>
      <c r="D54" s="237" t="s">
        <v>556</v>
      </c>
      <c r="E54" s="225" t="s">
        <v>589</v>
      </c>
      <c r="F54" s="207">
        <v>8</v>
      </c>
      <c r="G54" s="207">
        <v>22</v>
      </c>
      <c r="H54" s="162" t="s">
        <v>590</v>
      </c>
      <c r="I54" s="225" t="s">
        <v>523</v>
      </c>
      <c r="J54" s="201"/>
      <c r="K54" s="201"/>
      <c r="L54" s="172"/>
      <c r="M54" s="201"/>
      <c r="N54" s="201"/>
      <c r="O54" s="172"/>
      <c r="P54" s="201"/>
      <c r="Q54" s="201"/>
      <c r="R54" s="172"/>
      <c r="S54" s="201"/>
      <c r="T54" s="201"/>
      <c r="U54" s="172"/>
      <c r="V54" s="201"/>
      <c r="W54" s="201"/>
      <c r="X54" s="172"/>
      <c r="Y54" s="201"/>
      <c r="Z54" s="201"/>
      <c r="AA54" s="172"/>
      <c r="AB54" s="201"/>
      <c r="AC54" s="201"/>
      <c r="AD54" s="172"/>
      <c r="AE54" s="201"/>
      <c r="AF54" s="201"/>
      <c r="AG54" s="172"/>
      <c r="AH54" s="201" t="s">
        <v>524</v>
      </c>
      <c r="AI54" s="201"/>
      <c r="AJ54" s="214" t="s">
        <v>586</v>
      </c>
      <c r="AK54" s="201"/>
      <c r="AL54" s="201"/>
      <c r="AM54" s="201"/>
      <c r="AN54" s="201"/>
      <c r="AO54" s="201"/>
      <c r="AP54" s="201"/>
      <c r="AQ54" s="201"/>
      <c r="AR54" s="201"/>
      <c r="AS54" s="201"/>
      <c r="AT54" s="201"/>
      <c r="AU54" s="201"/>
      <c r="AV54" s="201"/>
      <c r="AW54" s="201"/>
      <c r="AX54" s="201"/>
      <c r="AY54" s="201"/>
      <c r="AZ54" s="201"/>
      <c r="BA54" s="201"/>
      <c r="BB54" s="201"/>
      <c r="BC54" s="201"/>
      <c r="BD54" s="201"/>
      <c r="BE54" s="201"/>
    </row>
    <row r="55" spans="1:57" s="85" customFormat="1" ht="24">
      <c r="A55" s="208"/>
      <c r="B55" s="235"/>
      <c r="C55" s="237"/>
      <c r="D55" s="237"/>
      <c r="E55" s="225"/>
      <c r="F55" s="208"/>
      <c r="G55" s="208"/>
      <c r="H55" s="163" t="s">
        <v>591</v>
      </c>
      <c r="I55" s="225"/>
      <c r="J55" s="202"/>
      <c r="K55" s="202"/>
      <c r="L55" s="183"/>
      <c r="M55" s="202"/>
      <c r="N55" s="202"/>
      <c r="O55" s="183"/>
      <c r="P55" s="202"/>
      <c r="Q55" s="202"/>
      <c r="R55" s="183"/>
      <c r="S55" s="202"/>
      <c r="T55" s="202"/>
      <c r="U55" s="183"/>
      <c r="V55" s="202"/>
      <c r="W55" s="202"/>
      <c r="X55" s="183"/>
      <c r="Y55" s="202"/>
      <c r="Z55" s="202"/>
      <c r="AA55" s="183"/>
      <c r="AB55" s="202"/>
      <c r="AC55" s="202"/>
      <c r="AD55" s="183"/>
      <c r="AE55" s="202"/>
      <c r="AF55" s="202"/>
      <c r="AG55" s="183"/>
      <c r="AH55" s="202"/>
      <c r="AI55" s="202"/>
      <c r="AJ55" s="214"/>
      <c r="AK55" s="202"/>
      <c r="AL55" s="202"/>
      <c r="AM55" s="202"/>
      <c r="AN55" s="202"/>
      <c r="AO55" s="202"/>
      <c r="AP55" s="202"/>
      <c r="AQ55" s="202"/>
      <c r="AR55" s="202"/>
      <c r="AS55" s="202"/>
      <c r="AT55" s="202"/>
      <c r="AU55" s="202"/>
      <c r="AV55" s="202"/>
      <c r="AW55" s="202"/>
      <c r="AX55" s="202"/>
      <c r="AY55" s="202"/>
      <c r="AZ55" s="202"/>
      <c r="BA55" s="202"/>
      <c r="BB55" s="202"/>
      <c r="BC55" s="202"/>
      <c r="BD55" s="202"/>
      <c r="BE55" s="202"/>
    </row>
    <row r="56" spans="1:57" s="85" customFormat="1" ht="24">
      <c r="A56" s="209"/>
      <c r="B56" s="236"/>
      <c r="C56" s="237"/>
      <c r="D56" s="237"/>
      <c r="E56" s="225"/>
      <c r="F56" s="209"/>
      <c r="G56" s="209"/>
      <c r="H56" s="163" t="s">
        <v>592</v>
      </c>
      <c r="I56" s="225"/>
      <c r="J56" s="203"/>
      <c r="K56" s="203"/>
      <c r="L56" s="184"/>
      <c r="M56" s="203"/>
      <c r="N56" s="203"/>
      <c r="O56" s="184"/>
      <c r="P56" s="203"/>
      <c r="Q56" s="203"/>
      <c r="R56" s="184"/>
      <c r="S56" s="203"/>
      <c r="T56" s="203"/>
      <c r="U56" s="184"/>
      <c r="V56" s="203"/>
      <c r="W56" s="203"/>
      <c r="X56" s="184"/>
      <c r="Y56" s="203"/>
      <c r="Z56" s="203"/>
      <c r="AA56" s="184"/>
      <c r="AB56" s="203"/>
      <c r="AC56" s="203"/>
      <c r="AD56" s="184"/>
      <c r="AE56" s="203"/>
      <c r="AF56" s="203"/>
      <c r="AG56" s="184"/>
      <c r="AH56" s="203"/>
      <c r="AI56" s="203"/>
      <c r="AJ56" s="214"/>
      <c r="AK56" s="203"/>
      <c r="AL56" s="203"/>
      <c r="AM56" s="203"/>
      <c r="AN56" s="203"/>
      <c r="AO56" s="203"/>
      <c r="AP56" s="203"/>
      <c r="AQ56" s="203"/>
      <c r="AR56" s="203"/>
      <c r="AS56" s="203"/>
      <c r="AT56" s="203"/>
      <c r="AU56" s="203"/>
      <c r="AV56" s="203"/>
      <c r="AW56" s="203"/>
      <c r="AX56" s="203"/>
      <c r="AY56" s="203"/>
      <c r="AZ56" s="203"/>
      <c r="BA56" s="203"/>
      <c r="BB56" s="203"/>
      <c r="BC56" s="203"/>
      <c r="BD56" s="203"/>
      <c r="BE56" s="203"/>
    </row>
    <row r="57" spans="1:57" s="85" customFormat="1" ht="12" customHeight="1">
      <c r="A57" s="207">
        <v>2</v>
      </c>
      <c r="B57" s="234" t="s">
        <v>529</v>
      </c>
      <c r="C57" s="237" t="s">
        <v>555</v>
      </c>
      <c r="D57" s="237" t="s">
        <v>556</v>
      </c>
      <c r="E57" s="225" t="s">
        <v>542</v>
      </c>
      <c r="F57" s="207">
        <v>9</v>
      </c>
      <c r="G57" s="207">
        <v>23</v>
      </c>
      <c r="H57" s="162" t="s">
        <v>593</v>
      </c>
      <c r="I57" s="225" t="s">
        <v>523</v>
      </c>
      <c r="J57" s="201"/>
      <c r="K57" s="201"/>
      <c r="L57" s="172"/>
      <c r="M57" s="201"/>
      <c r="N57" s="201"/>
      <c r="O57" s="172"/>
      <c r="P57" s="201"/>
      <c r="Q57" s="201"/>
      <c r="R57" s="172"/>
      <c r="S57" s="201"/>
      <c r="T57" s="201"/>
      <c r="U57" s="172"/>
      <c r="V57" s="201"/>
      <c r="W57" s="201"/>
      <c r="X57" s="172"/>
      <c r="Y57" s="201"/>
      <c r="Z57" s="201"/>
      <c r="AA57" s="172"/>
      <c r="AB57" s="201"/>
      <c r="AC57" s="201"/>
      <c r="AD57" s="172"/>
      <c r="AE57" s="201"/>
      <c r="AF57" s="201"/>
      <c r="AG57" s="172"/>
      <c r="AH57" s="201" t="s">
        <v>524</v>
      </c>
      <c r="AI57" s="201"/>
      <c r="AJ57" s="214" t="s">
        <v>586</v>
      </c>
      <c r="AK57" s="201"/>
      <c r="AL57" s="201"/>
      <c r="AM57" s="201"/>
      <c r="AN57" s="201"/>
      <c r="AO57" s="201"/>
      <c r="AP57" s="201"/>
      <c r="AQ57" s="201"/>
      <c r="AR57" s="201"/>
      <c r="AS57" s="201"/>
      <c r="AT57" s="201"/>
      <c r="AU57" s="201"/>
      <c r="AV57" s="201"/>
      <c r="AW57" s="201"/>
      <c r="AX57" s="201"/>
      <c r="AY57" s="201"/>
      <c r="AZ57" s="201"/>
      <c r="BA57" s="201"/>
      <c r="BB57" s="201"/>
      <c r="BC57" s="201"/>
      <c r="BD57" s="201"/>
      <c r="BE57" s="201"/>
    </row>
    <row r="58" spans="1:57" s="85" customFormat="1" ht="24">
      <c r="A58" s="208"/>
      <c r="B58" s="235"/>
      <c r="C58" s="237"/>
      <c r="D58" s="237"/>
      <c r="E58" s="225"/>
      <c r="F58" s="208"/>
      <c r="G58" s="208"/>
      <c r="H58" s="163" t="s">
        <v>594</v>
      </c>
      <c r="I58" s="225"/>
      <c r="J58" s="202"/>
      <c r="K58" s="202"/>
      <c r="L58" s="183"/>
      <c r="M58" s="202"/>
      <c r="N58" s="202"/>
      <c r="O58" s="183"/>
      <c r="P58" s="202"/>
      <c r="Q58" s="202"/>
      <c r="R58" s="183"/>
      <c r="S58" s="202"/>
      <c r="T58" s="202"/>
      <c r="U58" s="183"/>
      <c r="V58" s="202"/>
      <c r="W58" s="202"/>
      <c r="X58" s="183"/>
      <c r="Y58" s="202"/>
      <c r="Z58" s="202"/>
      <c r="AA58" s="183"/>
      <c r="AB58" s="202"/>
      <c r="AC58" s="202"/>
      <c r="AD58" s="183"/>
      <c r="AE58" s="202"/>
      <c r="AF58" s="202"/>
      <c r="AG58" s="183"/>
      <c r="AH58" s="202"/>
      <c r="AI58" s="202"/>
      <c r="AJ58" s="214"/>
      <c r="AK58" s="202"/>
      <c r="AL58" s="202"/>
      <c r="AM58" s="202"/>
      <c r="AN58" s="202"/>
      <c r="AO58" s="202"/>
      <c r="AP58" s="202"/>
      <c r="AQ58" s="202"/>
      <c r="AR58" s="202"/>
      <c r="AS58" s="202"/>
      <c r="AT58" s="202"/>
      <c r="AU58" s="202"/>
      <c r="AV58" s="202"/>
      <c r="AW58" s="202"/>
      <c r="AX58" s="202"/>
      <c r="AY58" s="202"/>
      <c r="AZ58" s="202"/>
      <c r="BA58" s="202"/>
      <c r="BB58" s="202"/>
      <c r="BC58" s="202"/>
      <c r="BD58" s="202"/>
      <c r="BE58" s="202"/>
    </row>
    <row r="59" spans="1:57" s="85" customFormat="1" ht="24">
      <c r="A59" s="209"/>
      <c r="B59" s="236"/>
      <c r="C59" s="237"/>
      <c r="D59" s="237"/>
      <c r="E59" s="225"/>
      <c r="F59" s="209"/>
      <c r="G59" s="209"/>
      <c r="H59" s="163" t="s">
        <v>595</v>
      </c>
      <c r="I59" s="225"/>
      <c r="J59" s="203"/>
      <c r="K59" s="203"/>
      <c r="L59" s="184"/>
      <c r="M59" s="203"/>
      <c r="N59" s="203"/>
      <c r="O59" s="184"/>
      <c r="P59" s="203"/>
      <c r="Q59" s="203"/>
      <c r="R59" s="184"/>
      <c r="S59" s="203"/>
      <c r="T59" s="203"/>
      <c r="U59" s="184"/>
      <c r="V59" s="203"/>
      <c r="W59" s="203"/>
      <c r="X59" s="184"/>
      <c r="Y59" s="203"/>
      <c r="Z59" s="203"/>
      <c r="AA59" s="184"/>
      <c r="AB59" s="203"/>
      <c r="AC59" s="203"/>
      <c r="AD59" s="184"/>
      <c r="AE59" s="203"/>
      <c r="AF59" s="203"/>
      <c r="AG59" s="184"/>
      <c r="AH59" s="203"/>
      <c r="AI59" s="203"/>
      <c r="AJ59" s="214"/>
      <c r="AK59" s="203"/>
      <c r="AL59" s="203"/>
      <c r="AM59" s="203"/>
      <c r="AN59" s="203"/>
      <c r="AO59" s="203"/>
      <c r="AP59" s="203"/>
      <c r="AQ59" s="203"/>
      <c r="AR59" s="203"/>
      <c r="AS59" s="203"/>
      <c r="AT59" s="203"/>
      <c r="AU59" s="203"/>
      <c r="AV59" s="203"/>
      <c r="AW59" s="203"/>
      <c r="AX59" s="203"/>
      <c r="AY59" s="203"/>
      <c r="AZ59" s="203"/>
      <c r="BA59" s="203"/>
      <c r="BB59" s="203"/>
      <c r="BC59" s="203"/>
      <c r="BD59" s="203"/>
      <c r="BE59" s="203"/>
    </row>
    <row r="60" spans="1:57" s="85" customFormat="1" ht="12" customHeight="1">
      <c r="A60" s="207">
        <v>2</v>
      </c>
      <c r="B60" s="234" t="s">
        <v>529</v>
      </c>
      <c r="C60" s="237" t="s">
        <v>555</v>
      </c>
      <c r="D60" s="237" t="s">
        <v>556</v>
      </c>
      <c r="E60" s="225" t="s">
        <v>538</v>
      </c>
      <c r="F60" s="207">
        <v>10</v>
      </c>
      <c r="G60" s="207">
        <v>24</v>
      </c>
      <c r="H60" s="162" t="s">
        <v>596</v>
      </c>
      <c r="I60" s="225" t="s">
        <v>523</v>
      </c>
      <c r="J60" s="201"/>
      <c r="K60" s="201"/>
      <c r="L60" s="172"/>
      <c r="M60" s="201"/>
      <c r="N60" s="201"/>
      <c r="O60" s="172"/>
      <c r="P60" s="201"/>
      <c r="Q60" s="201"/>
      <c r="R60" s="172"/>
      <c r="S60" s="201"/>
      <c r="T60" s="201"/>
      <c r="U60" s="172"/>
      <c r="V60" s="201"/>
      <c r="W60" s="201"/>
      <c r="X60" s="172"/>
      <c r="Y60" s="201"/>
      <c r="Z60" s="201"/>
      <c r="AA60" s="172"/>
      <c r="AB60" s="201"/>
      <c r="AC60" s="201"/>
      <c r="AD60" s="172"/>
      <c r="AE60" s="201"/>
      <c r="AF60" s="201"/>
      <c r="AG60" s="172"/>
      <c r="AH60" s="201" t="s">
        <v>524</v>
      </c>
      <c r="AI60" s="201"/>
      <c r="AJ60" s="215" t="s">
        <v>597</v>
      </c>
      <c r="AK60" s="201"/>
      <c r="AL60" s="201"/>
      <c r="AM60" s="201"/>
      <c r="AN60" s="201"/>
      <c r="AO60" s="201"/>
      <c r="AP60" s="201"/>
      <c r="AQ60" s="201"/>
      <c r="AR60" s="201"/>
      <c r="AS60" s="201"/>
      <c r="AT60" s="201"/>
      <c r="AU60" s="201"/>
      <c r="AV60" s="201"/>
      <c r="AW60" s="201"/>
      <c r="AX60" s="201"/>
      <c r="AY60" s="201"/>
      <c r="AZ60" s="201"/>
      <c r="BA60" s="201"/>
      <c r="BB60" s="201"/>
      <c r="BC60" s="201"/>
      <c r="BD60" s="201"/>
      <c r="BE60" s="201"/>
    </row>
    <row r="61" spans="1:57" s="85" customFormat="1" ht="36">
      <c r="A61" s="208"/>
      <c r="B61" s="235"/>
      <c r="C61" s="237"/>
      <c r="D61" s="237"/>
      <c r="E61" s="225"/>
      <c r="F61" s="208"/>
      <c r="G61" s="208"/>
      <c r="H61" s="163" t="s">
        <v>598</v>
      </c>
      <c r="I61" s="225"/>
      <c r="J61" s="202"/>
      <c r="K61" s="202"/>
      <c r="L61" s="183"/>
      <c r="M61" s="202"/>
      <c r="N61" s="202"/>
      <c r="O61" s="183"/>
      <c r="P61" s="202"/>
      <c r="Q61" s="202"/>
      <c r="R61" s="183"/>
      <c r="S61" s="202"/>
      <c r="T61" s="202"/>
      <c r="U61" s="183"/>
      <c r="V61" s="202"/>
      <c r="W61" s="202"/>
      <c r="X61" s="183"/>
      <c r="Y61" s="202"/>
      <c r="Z61" s="202"/>
      <c r="AA61" s="183"/>
      <c r="AB61" s="202"/>
      <c r="AC61" s="202"/>
      <c r="AD61" s="183"/>
      <c r="AE61" s="202"/>
      <c r="AF61" s="202"/>
      <c r="AG61" s="183"/>
      <c r="AH61" s="202"/>
      <c r="AI61" s="202"/>
      <c r="AJ61" s="216"/>
      <c r="AK61" s="202"/>
      <c r="AL61" s="202"/>
      <c r="AM61" s="202"/>
      <c r="AN61" s="202"/>
      <c r="AO61" s="202"/>
      <c r="AP61" s="202"/>
      <c r="AQ61" s="202"/>
      <c r="AR61" s="202"/>
      <c r="AS61" s="202"/>
      <c r="AT61" s="202"/>
      <c r="AU61" s="202"/>
      <c r="AV61" s="202"/>
      <c r="AW61" s="202"/>
      <c r="AX61" s="202"/>
      <c r="AY61" s="202"/>
      <c r="AZ61" s="202"/>
      <c r="BA61" s="202"/>
      <c r="BB61" s="202"/>
      <c r="BC61" s="202"/>
      <c r="BD61" s="202"/>
      <c r="BE61" s="202"/>
    </row>
    <row r="62" spans="1:57" s="85" customFormat="1" ht="36">
      <c r="A62" s="209"/>
      <c r="B62" s="236"/>
      <c r="C62" s="237"/>
      <c r="D62" s="237"/>
      <c r="E62" s="225"/>
      <c r="F62" s="209"/>
      <c r="G62" s="209"/>
      <c r="H62" s="163" t="s">
        <v>599</v>
      </c>
      <c r="I62" s="225"/>
      <c r="J62" s="203"/>
      <c r="K62" s="203"/>
      <c r="L62" s="184"/>
      <c r="M62" s="203"/>
      <c r="N62" s="203"/>
      <c r="O62" s="184"/>
      <c r="P62" s="203"/>
      <c r="Q62" s="203"/>
      <c r="R62" s="184"/>
      <c r="S62" s="203"/>
      <c r="T62" s="203"/>
      <c r="U62" s="184"/>
      <c r="V62" s="203"/>
      <c r="W62" s="203"/>
      <c r="X62" s="184"/>
      <c r="Y62" s="203"/>
      <c r="Z62" s="203"/>
      <c r="AA62" s="184"/>
      <c r="AB62" s="203"/>
      <c r="AC62" s="203"/>
      <c r="AD62" s="184"/>
      <c r="AE62" s="203"/>
      <c r="AF62" s="203"/>
      <c r="AG62" s="184"/>
      <c r="AH62" s="203"/>
      <c r="AI62" s="203"/>
      <c r="AJ62" s="217"/>
      <c r="AK62" s="203"/>
      <c r="AL62" s="203"/>
      <c r="AM62" s="203"/>
      <c r="AN62" s="203"/>
      <c r="AO62" s="203"/>
      <c r="AP62" s="203"/>
      <c r="AQ62" s="203"/>
      <c r="AR62" s="203"/>
      <c r="AS62" s="203"/>
      <c r="AT62" s="203"/>
      <c r="AU62" s="203"/>
      <c r="AV62" s="203"/>
      <c r="AW62" s="203"/>
      <c r="AX62" s="203"/>
      <c r="AY62" s="203"/>
      <c r="AZ62" s="203"/>
      <c r="BA62" s="203"/>
      <c r="BB62" s="203"/>
      <c r="BC62" s="203"/>
      <c r="BD62" s="203"/>
      <c r="BE62" s="203"/>
    </row>
    <row r="63" spans="1:57" s="85" customFormat="1" ht="24" customHeight="1">
      <c r="A63" s="207">
        <v>2</v>
      </c>
      <c r="B63" s="234" t="s">
        <v>529</v>
      </c>
      <c r="C63" s="237" t="s">
        <v>555</v>
      </c>
      <c r="D63" s="237" t="s">
        <v>556</v>
      </c>
      <c r="E63" s="225" t="s">
        <v>589</v>
      </c>
      <c r="F63" s="207">
        <v>11</v>
      </c>
      <c r="G63" s="207">
        <v>25</v>
      </c>
      <c r="H63" s="162" t="s">
        <v>600</v>
      </c>
      <c r="I63" s="225" t="s">
        <v>523</v>
      </c>
      <c r="J63" s="201"/>
      <c r="K63" s="201"/>
      <c r="L63" s="172"/>
      <c r="M63" s="201"/>
      <c r="N63" s="201"/>
      <c r="O63" s="172"/>
      <c r="P63" s="201"/>
      <c r="Q63" s="201"/>
      <c r="R63" s="172"/>
      <c r="S63" s="201"/>
      <c r="T63" s="201"/>
      <c r="U63" s="172"/>
      <c r="V63" s="201"/>
      <c r="W63" s="201"/>
      <c r="X63" s="172"/>
      <c r="Y63" s="201"/>
      <c r="Z63" s="201"/>
      <c r="AA63" s="172"/>
      <c r="AB63" s="201"/>
      <c r="AC63" s="201"/>
      <c r="AD63" s="172"/>
      <c r="AE63" s="201"/>
      <c r="AF63" s="201"/>
      <c r="AG63" s="172"/>
      <c r="AH63" s="201" t="s">
        <v>524</v>
      </c>
      <c r="AI63" s="201"/>
      <c r="AJ63" s="215" t="s">
        <v>597</v>
      </c>
      <c r="AK63" s="201"/>
      <c r="AL63" s="201"/>
      <c r="AM63" s="201"/>
      <c r="AN63" s="201"/>
      <c r="AO63" s="201"/>
      <c r="AP63" s="201"/>
      <c r="AQ63" s="201"/>
      <c r="AR63" s="201"/>
      <c r="AS63" s="201"/>
      <c r="AT63" s="201"/>
      <c r="AU63" s="201"/>
      <c r="AV63" s="201"/>
      <c r="AW63" s="201"/>
      <c r="AX63" s="201"/>
      <c r="AY63" s="201"/>
      <c r="AZ63" s="201"/>
      <c r="BA63" s="201"/>
      <c r="BB63" s="201"/>
      <c r="BC63" s="201"/>
      <c r="BD63" s="201"/>
      <c r="BE63" s="201"/>
    </row>
    <row r="64" spans="1:57" s="85" customFormat="1" ht="36">
      <c r="A64" s="208"/>
      <c r="B64" s="235"/>
      <c r="C64" s="237"/>
      <c r="D64" s="237"/>
      <c r="E64" s="225"/>
      <c r="F64" s="208"/>
      <c r="G64" s="208"/>
      <c r="H64" s="163" t="s">
        <v>601</v>
      </c>
      <c r="I64" s="225"/>
      <c r="J64" s="202"/>
      <c r="K64" s="202"/>
      <c r="L64" s="183"/>
      <c r="M64" s="202"/>
      <c r="N64" s="202"/>
      <c r="O64" s="183"/>
      <c r="P64" s="202"/>
      <c r="Q64" s="202"/>
      <c r="R64" s="183"/>
      <c r="S64" s="202"/>
      <c r="T64" s="202"/>
      <c r="U64" s="183"/>
      <c r="V64" s="202"/>
      <c r="W64" s="202"/>
      <c r="X64" s="183"/>
      <c r="Y64" s="202"/>
      <c r="Z64" s="202"/>
      <c r="AA64" s="183"/>
      <c r="AB64" s="202"/>
      <c r="AC64" s="202"/>
      <c r="AD64" s="183"/>
      <c r="AE64" s="202"/>
      <c r="AF64" s="202"/>
      <c r="AG64" s="183"/>
      <c r="AH64" s="202"/>
      <c r="AI64" s="202"/>
      <c r="AJ64" s="216"/>
      <c r="AK64" s="202"/>
      <c r="AL64" s="202"/>
      <c r="AM64" s="202"/>
      <c r="AN64" s="202"/>
      <c r="AO64" s="202"/>
      <c r="AP64" s="202"/>
      <c r="AQ64" s="202"/>
      <c r="AR64" s="202"/>
      <c r="AS64" s="202"/>
      <c r="AT64" s="202"/>
      <c r="AU64" s="202"/>
      <c r="AV64" s="202"/>
      <c r="AW64" s="202"/>
      <c r="AX64" s="202"/>
      <c r="AY64" s="202"/>
      <c r="AZ64" s="202"/>
      <c r="BA64" s="202"/>
      <c r="BB64" s="202"/>
      <c r="BC64" s="202"/>
      <c r="BD64" s="202"/>
      <c r="BE64" s="202"/>
    </row>
    <row r="65" spans="1:57" s="85" customFormat="1" ht="36">
      <c r="A65" s="209"/>
      <c r="B65" s="236"/>
      <c r="C65" s="237"/>
      <c r="D65" s="237"/>
      <c r="E65" s="225"/>
      <c r="F65" s="209"/>
      <c r="G65" s="209"/>
      <c r="H65" s="163" t="s">
        <v>602</v>
      </c>
      <c r="I65" s="225"/>
      <c r="J65" s="203"/>
      <c r="K65" s="203"/>
      <c r="L65" s="184"/>
      <c r="M65" s="203"/>
      <c r="N65" s="203"/>
      <c r="O65" s="184"/>
      <c r="P65" s="203"/>
      <c r="Q65" s="203"/>
      <c r="R65" s="184"/>
      <c r="S65" s="203"/>
      <c r="T65" s="203"/>
      <c r="U65" s="184"/>
      <c r="V65" s="203"/>
      <c r="W65" s="203"/>
      <c r="X65" s="184"/>
      <c r="Y65" s="203"/>
      <c r="Z65" s="203"/>
      <c r="AA65" s="184"/>
      <c r="AB65" s="203"/>
      <c r="AC65" s="203"/>
      <c r="AD65" s="184"/>
      <c r="AE65" s="203"/>
      <c r="AF65" s="203"/>
      <c r="AG65" s="184"/>
      <c r="AH65" s="203"/>
      <c r="AI65" s="203"/>
      <c r="AJ65" s="217"/>
      <c r="AK65" s="203"/>
      <c r="AL65" s="203"/>
      <c r="AM65" s="203"/>
      <c r="AN65" s="203"/>
      <c r="AO65" s="203"/>
      <c r="AP65" s="203"/>
      <c r="AQ65" s="203"/>
      <c r="AR65" s="203"/>
      <c r="AS65" s="203"/>
      <c r="AT65" s="203"/>
      <c r="AU65" s="203"/>
      <c r="AV65" s="203"/>
      <c r="AW65" s="203"/>
      <c r="AX65" s="203"/>
      <c r="AY65" s="203"/>
      <c r="AZ65" s="203"/>
      <c r="BA65" s="203"/>
      <c r="BB65" s="203"/>
      <c r="BC65" s="203"/>
      <c r="BD65" s="203"/>
      <c r="BE65" s="203"/>
    </row>
    <row r="66" spans="1:57" s="85" customFormat="1" ht="12" customHeight="1">
      <c r="A66" s="207">
        <v>2</v>
      </c>
      <c r="B66" s="234" t="s">
        <v>529</v>
      </c>
      <c r="C66" s="237" t="s">
        <v>555</v>
      </c>
      <c r="D66" s="237" t="s">
        <v>556</v>
      </c>
      <c r="E66" s="225" t="s">
        <v>542</v>
      </c>
      <c r="F66" s="207">
        <v>12</v>
      </c>
      <c r="G66" s="207">
        <v>26</v>
      </c>
      <c r="H66" s="162" t="s">
        <v>603</v>
      </c>
      <c r="I66" s="225" t="s">
        <v>523</v>
      </c>
      <c r="J66" s="201"/>
      <c r="K66" s="201"/>
      <c r="L66" s="172"/>
      <c r="M66" s="201"/>
      <c r="N66" s="201"/>
      <c r="O66" s="172"/>
      <c r="P66" s="201"/>
      <c r="Q66" s="201"/>
      <c r="R66" s="172"/>
      <c r="S66" s="201"/>
      <c r="T66" s="201"/>
      <c r="U66" s="172"/>
      <c r="V66" s="201"/>
      <c r="W66" s="201"/>
      <c r="X66" s="172"/>
      <c r="Y66" s="201"/>
      <c r="Z66" s="201"/>
      <c r="AA66" s="172"/>
      <c r="AB66" s="201"/>
      <c r="AC66" s="201"/>
      <c r="AD66" s="172"/>
      <c r="AE66" s="201"/>
      <c r="AF66" s="201"/>
      <c r="AG66" s="172"/>
      <c r="AH66" s="201" t="s">
        <v>524</v>
      </c>
      <c r="AI66" s="201"/>
      <c r="AJ66" s="215" t="s">
        <v>597</v>
      </c>
      <c r="AK66" s="201"/>
      <c r="AL66" s="201"/>
      <c r="AM66" s="201"/>
      <c r="AN66" s="201"/>
      <c r="AO66" s="201"/>
      <c r="AP66" s="201"/>
      <c r="AQ66" s="201"/>
      <c r="AR66" s="201"/>
      <c r="AS66" s="201"/>
      <c r="AT66" s="201"/>
      <c r="AU66" s="201"/>
      <c r="AV66" s="201"/>
      <c r="AW66" s="201"/>
      <c r="AX66" s="201"/>
      <c r="AY66" s="201"/>
      <c r="AZ66" s="201"/>
      <c r="BA66" s="201"/>
      <c r="BB66" s="201"/>
      <c r="BC66" s="201"/>
      <c r="BD66" s="201"/>
      <c r="BE66" s="201"/>
    </row>
    <row r="67" spans="1:57" s="85" customFormat="1" ht="36">
      <c r="A67" s="208"/>
      <c r="B67" s="235"/>
      <c r="C67" s="237"/>
      <c r="D67" s="237"/>
      <c r="E67" s="225"/>
      <c r="F67" s="208"/>
      <c r="G67" s="208"/>
      <c r="H67" s="163" t="s">
        <v>604</v>
      </c>
      <c r="I67" s="225"/>
      <c r="J67" s="202"/>
      <c r="K67" s="202"/>
      <c r="L67" s="183"/>
      <c r="M67" s="202"/>
      <c r="N67" s="202"/>
      <c r="O67" s="183"/>
      <c r="P67" s="202"/>
      <c r="Q67" s="202"/>
      <c r="R67" s="183"/>
      <c r="S67" s="202"/>
      <c r="T67" s="202"/>
      <c r="U67" s="183"/>
      <c r="V67" s="202"/>
      <c r="W67" s="202"/>
      <c r="X67" s="183"/>
      <c r="Y67" s="202"/>
      <c r="Z67" s="202"/>
      <c r="AA67" s="183"/>
      <c r="AB67" s="202"/>
      <c r="AC67" s="202"/>
      <c r="AD67" s="183"/>
      <c r="AE67" s="202"/>
      <c r="AF67" s="202"/>
      <c r="AG67" s="183"/>
      <c r="AH67" s="202"/>
      <c r="AI67" s="202"/>
      <c r="AJ67" s="216"/>
      <c r="AK67" s="202"/>
      <c r="AL67" s="202"/>
      <c r="AM67" s="202"/>
      <c r="AN67" s="202"/>
      <c r="AO67" s="202"/>
      <c r="AP67" s="202"/>
      <c r="AQ67" s="202"/>
      <c r="AR67" s="202"/>
      <c r="AS67" s="202"/>
      <c r="AT67" s="202"/>
      <c r="AU67" s="202"/>
      <c r="AV67" s="202"/>
      <c r="AW67" s="202"/>
      <c r="AX67" s="202"/>
      <c r="AY67" s="202"/>
      <c r="AZ67" s="202"/>
      <c r="BA67" s="202"/>
      <c r="BB67" s="202"/>
      <c r="BC67" s="202"/>
      <c r="BD67" s="202"/>
      <c r="BE67" s="202"/>
    </row>
    <row r="68" spans="1:57" s="85" customFormat="1" ht="36">
      <c r="A68" s="209"/>
      <c r="B68" s="236"/>
      <c r="C68" s="237"/>
      <c r="D68" s="237"/>
      <c r="E68" s="225"/>
      <c r="F68" s="209"/>
      <c r="G68" s="209"/>
      <c r="H68" s="163" t="s">
        <v>605</v>
      </c>
      <c r="I68" s="225"/>
      <c r="J68" s="203"/>
      <c r="K68" s="203"/>
      <c r="L68" s="184"/>
      <c r="M68" s="203"/>
      <c r="N68" s="203"/>
      <c r="O68" s="184"/>
      <c r="P68" s="203"/>
      <c r="Q68" s="203"/>
      <c r="R68" s="184"/>
      <c r="S68" s="203"/>
      <c r="T68" s="203"/>
      <c r="U68" s="184"/>
      <c r="V68" s="203"/>
      <c r="W68" s="203"/>
      <c r="X68" s="184"/>
      <c r="Y68" s="203"/>
      <c r="Z68" s="203"/>
      <c r="AA68" s="184"/>
      <c r="AB68" s="203"/>
      <c r="AC68" s="203"/>
      <c r="AD68" s="184"/>
      <c r="AE68" s="203"/>
      <c r="AF68" s="203"/>
      <c r="AG68" s="184"/>
      <c r="AH68" s="203"/>
      <c r="AI68" s="203"/>
      <c r="AJ68" s="217"/>
      <c r="AK68" s="203"/>
      <c r="AL68" s="203"/>
      <c r="AM68" s="203"/>
      <c r="AN68" s="203"/>
      <c r="AO68" s="203"/>
      <c r="AP68" s="203"/>
      <c r="AQ68" s="203"/>
      <c r="AR68" s="203"/>
      <c r="AS68" s="203"/>
      <c r="AT68" s="203"/>
      <c r="AU68" s="203"/>
      <c r="AV68" s="203"/>
      <c r="AW68" s="203"/>
      <c r="AX68" s="203"/>
      <c r="AY68" s="203"/>
      <c r="AZ68" s="203"/>
      <c r="BA68" s="203"/>
      <c r="BB68" s="203"/>
      <c r="BC68" s="203"/>
      <c r="BD68" s="203"/>
      <c r="BE68" s="203"/>
    </row>
    <row r="69" spans="1:57" s="85" customFormat="1" ht="12" customHeight="1">
      <c r="A69" s="207">
        <v>2</v>
      </c>
      <c r="B69" s="234" t="s">
        <v>529</v>
      </c>
      <c r="C69" s="237" t="s">
        <v>555</v>
      </c>
      <c r="D69" s="237" t="s">
        <v>556</v>
      </c>
      <c r="E69" s="225" t="s">
        <v>538</v>
      </c>
      <c r="F69" s="207">
        <v>13</v>
      </c>
      <c r="G69" s="207">
        <v>27</v>
      </c>
      <c r="H69" s="162" t="s">
        <v>606</v>
      </c>
      <c r="I69" s="225" t="s">
        <v>523</v>
      </c>
      <c r="J69" s="201"/>
      <c r="K69" s="201"/>
      <c r="L69" s="172"/>
      <c r="M69" s="201"/>
      <c r="N69" s="201"/>
      <c r="O69" s="172"/>
      <c r="P69" s="201"/>
      <c r="Q69" s="201"/>
      <c r="R69" s="172"/>
      <c r="S69" s="201"/>
      <c r="T69" s="201"/>
      <c r="U69" s="172"/>
      <c r="V69" s="201"/>
      <c r="W69" s="201"/>
      <c r="X69" s="172"/>
      <c r="Y69" s="201"/>
      <c r="Z69" s="201"/>
      <c r="AA69" s="172"/>
      <c r="AB69" s="201"/>
      <c r="AC69" s="201"/>
      <c r="AD69" s="172"/>
      <c r="AE69" s="201"/>
      <c r="AF69" s="201"/>
      <c r="AG69" s="172"/>
      <c r="AH69" s="201" t="s">
        <v>524</v>
      </c>
      <c r="AI69" s="201"/>
      <c r="AJ69" s="215" t="s">
        <v>586</v>
      </c>
      <c r="AK69" s="201"/>
      <c r="AL69" s="201"/>
      <c r="AM69" s="201"/>
      <c r="AN69" s="201"/>
      <c r="AO69" s="201"/>
      <c r="AP69" s="201"/>
      <c r="AQ69" s="201"/>
      <c r="AR69" s="201"/>
      <c r="AS69" s="201"/>
      <c r="AT69" s="201"/>
      <c r="AU69" s="201"/>
      <c r="AV69" s="201"/>
      <c r="AW69" s="201"/>
      <c r="AX69" s="201"/>
      <c r="AY69" s="201"/>
      <c r="AZ69" s="201"/>
      <c r="BA69" s="201"/>
      <c r="BB69" s="201"/>
      <c r="BC69" s="201"/>
      <c r="BD69" s="201"/>
      <c r="BE69" s="201"/>
    </row>
    <row r="70" spans="1:57" s="85" customFormat="1" ht="36">
      <c r="A70" s="208"/>
      <c r="B70" s="235"/>
      <c r="C70" s="237"/>
      <c r="D70" s="237"/>
      <c r="E70" s="225"/>
      <c r="F70" s="208"/>
      <c r="G70" s="208"/>
      <c r="H70" s="163" t="s">
        <v>607</v>
      </c>
      <c r="I70" s="225"/>
      <c r="J70" s="202"/>
      <c r="K70" s="202"/>
      <c r="L70" s="183"/>
      <c r="M70" s="202"/>
      <c r="N70" s="202"/>
      <c r="O70" s="183"/>
      <c r="P70" s="202"/>
      <c r="Q70" s="202"/>
      <c r="R70" s="183"/>
      <c r="S70" s="202"/>
      <c r="T70" s="202"/>
      <c r="U70" s="183"/>
      <c r="V70" s="202"/>
      <c r="W70" s="202"/>
      <c r="X70" s="183"/>
      <c r="Y70" s="202"/>
      <c r="Z70" s="202"/>
      <c r="AA70" s="183"/>
      <c r="AB70" s="202"/>
      <c r="AC70" s="202"/>
      <c r="AD70" s="183"/>
      <c r="AE70" s="202"/>
      <c r="AF70" s="202"/>
      <c r="AG70" s="183"/>
      <c r="AH70" s="202"/>
      <c r="AI70" s="202"/>
      <c r="AJ70" s="216"/>
      <c r="AK70" s="202"/>
      <c r="AL70" s="202"/>
      <c r="AM70" s="202"/>
      <c r="AN70" s="202"/>
      <c r="AO70" s="202"/>
      <c r="AP70" s="202"/>
      <c r="AQ70" s="202"/>
      <c r="AR70" s="202"/>
      <c r="AS70" s="202"/>
      <c r="AT70" s="202"/>
      <c r="AU70" s="202"/>
      <c r="AV70" s="202"/>
      <c r="AW70" s="202"/>
      <c r="AX70" s="202"/>
      <c r="AY70" s="202"/>
      <c r="AZ70" s="202"/>
      <c r="BA70" s="202"/>
      <c r="BB70" s="202"/>
      <c r="BC70" s="202"/>
      <c r="BD70" s="202"/>
      <c r="BE70" s="202"/>
    </row>
    <row r="71" spans="1:57" s="85" customFormat="1" ht="24">
      <c r="A71" s="209"/>
      <c r="B71" s="236"/>
      <c r="C71" s="237"/>
      <c r="D71" s="237"/>
      <c r="E71" s="225"/>
      <c r="F71" s="209"/>
      <c r="G71" s="209"/>
      <c r="H71" s="163" t="s">
        <v>608</v>
      </c>
      <c r="I71" s="225"/>
      <c r="J71" s="203"/>
      <c r="K71" s="203"/>
      <c r="L71" s="184"/>
      <c r="M71" s="203"/>
      <c r="N71" s="203"/>
      <c r="O71" s="184"/>
      <c r="P71" s="203"/>
      <c r="Q71" s="203"/>
      <c r="R71" s="184"/>
      <c r="S71" s="203"/>
      <c r="T71" s="203"/>
      <c r="U71" s="184"/>
      <c r="V71" s="203"/>
      <c r="W71" s="203"/>
      <c r="X71" s="184"/>
      <c r="Y71" s="203"/>
      <c r="Z71" s="203"/>
      <c r="AA71" s="184"/>
      <c r="AB71" s="203"/>
      <c r="AC71" s="203"/>
      <c r="AD71" s="184"/>
      <c r="AE71" s="203"/>
      <c r="AF71" s="203"/>
      <c r="AG71" s="184"/>
      <c r="AH71" s="203"/>
      <c r="AI71" s="203"/>
      <c r="AJ71" s="217"/>
      <c r="AK71" s="203"/>
      <c r="AL71" s="203"/>
      <c r="AM71" s="203"/>
      <c r="AN71" s="203"/>
      <c r="AO71" s="203"/>
      <c r="AP71" s="203"/>
      <c r="AQ71" s="203"/>
      <c r="AR71" s="203"/>
      <c r="AS71" s="203"/>
      <c r="AT71" s="203"/>
      <c r="AU71" s="203"/>
      <c r="AV71" s="203"/>
      <c r="AW71" s="203"/>
      <c r="AX71" s="203"/>
      <c r="AY71" s="203"/>
      <c r="AZ71" s="203"/>
      <c r="BA71" s="203"/>
      <c r="BB71" s="203"/>
      <c r="BC71" s="203"/>
      <c r="BD71" s="203"/>
      <c r="BE71" s="203"/>
    </row>
    <row r="72" spans="1:57" s="85" customFormat="1" ht="24" customHeight="1">
      <c r="A72" s="207">
        <v>2</v>
      </c>
      <c r="B72" s="234" t="s">
        <v>529</v>
      </c>
      <c r="C72" s="237" t="s">
        <v>555</v>
      </c>
      <c r="D72" s="237" t="s">
        <v>556</v>
      </c>
      <c r="E72" s="225" t="s">
        <v>589</v>
      </c>
      <c r="F72" s="207">
        <v>14</v>
      </c>
      <c r="G72" s="207">
        <v>28</v>
      </c>
      <c r="H72" s="162" t="s">
        <v>609</v>
      </c>
      <c r="I72" s="225" t="s">
        <v>523</v>
      </c>
      <c r="J72" s="201"/>
      <c r="K72" s="201"/>
      <c r="L72" s="172"/>
      <c r="M72" s="201"/>
      <c r="N72" s="201"/>
      <c r="O72" s="172"/>
      <c r="P72" s="201"/>
      <c r="Q72" s="201"/>
      <c r="R72" s="172"/>
      <c r="S72" s="201"/>
      <c r="T72" s="201"/>
      <c r="U72" s="172"/>
      <c r="V72" s="201"/>
      <c r="W72" s="201"/>
      <c r="X72" s="172"/>
      <c r="Y72" s="201"/>
      <c r="Z72" s="201"/>
      <c r="AA72" s="172"/>
      <c r="AB72" s="201"/>
      <c r="AC72" s="201"/>
      <c r="AD72" s="172"/>
      <c r="AE72" s="201"/>
      <c r="AF72" s="201"/>
      <c r="AG72" s="172"/>
      <c r="AH72" s="201" t="s">
        <v>524</v>
      </c>
      <c r="AI72" s="201"/>
      <c r="AJ72" s="214" t="s">
        <v>586</v>
      </c>
      <c r="AK72" s="201"/>
      <c r="AL72" s="201"/>
      <c r="AM72" s="201"/>
      <c r="AN72" s="201"/>
      <c r="AO72" s="201"/>
      <c r="AP72" s="201"/>
      <c r="AQ72" s="201"/>
      <c r="AR72" s="201"/>
      <c r="AS72" s="201"/>
      <c r="AT72" s="201"/>
      <c r="AU72" s="201"/>
      <c r="AV72" s="201"/>
      <c r="AW72" s="201"/>
      <c r="AX72" s="201"/>
      <c r="AY72" s="201"/>
      <c r="AZ72" s="201"/>
      <c r="BA72" s="201"/>
      <c r="BB72" s="201"/>
      <c r="BC72" s="201"/>
      <c r="BD72" s="201"/>
      <c r="BE72" s="201"/>
    </row>
    <row r="73" spans="1:57" s="85" customFormat="1" ht="36">
      <c r="A73" s="208"/>
      <c r="B73" s="235"/>
      <c r="C73" s="237"/>
      <c r="D73" s="237"/>
      <c r="E73" s="225"/>
      <c r="F73" s="208"/>
      <c r="G73" s="208"/>
      <c r="H73" s="163" t="s">
        <v>610</v>
      </c>
      <c r="I73" s="225"/>
      <c r="J73" s="202"/>
      <c r="K73" s="202"/>
      <c r="L73" s="183"/>
      <c r="M73" s="202"/>
      <c r="N73" s="202"/>
      <c r="O73" s="183"/>
      <c r="P73" s="202"/>
      <c r="Q73" s="202"/>
      <c r="R73" s="183"/>
      <c r="S73" s="202"/>
      <c r="T73" s="202"/>
      <c r="U73" s="183"/>
      <c r="V73" s="202"/>
      <c r="W73" s="202"/>
      <c r="X73" s="183"/>
      <c r="Y73" s="202"/>
      <c r="Z73" s="202"/>
      <c r="AA73" s="183"/>
      <c r="AB73" s="202"/>
      <c r="AC73" s="202"/>
      <c r="AD73" s="183"/>
      <c r="AE73" s="202"/>
      <c r="AF73" s="202"/>
      <c r="AG73" s="183"/>
      <c r="AH73" s="202"/>
      <c r="AI73" s="202"/>
      <c r="AJ73" s="214"/>
      <c r="AK73" s="202"/>
      <c r="AL73" s="202"/>
      <c r="AM73" s="202"/>
      <c r="AN73" s="202"/>
      <c r="AO73" s="202"/>
      <c r="AP73" s="202"/>
      <c r="AQ73" s="202"/>
      <c r="AR73" s="202"/>
      <c r="AS73" s="202"/>
      <c r="AT73" s="202"/>
      <c r="AU73" s="202"/>
      <c r="AV73" s="202"/>
      <c r="AW73" s="202"/>
      <c r="AX73" s="202"/>
      <c r="AY73" s="202"/>
      <c r="AZ73" s="202"/>
      <c r="BA73" s="202"/>
      <c r="BB73" s="202"/>
      <c r="BC73" s="202"/>
      <c r="BD73" s="202"/>
      <c r="BE73" s="202"/>
    </row>
    <row r="74" spans="1:57" s="85" customFormat="1" ht="24">
      <c r="A74" s="209"/>
      <c r="B74" s="236"/>
      <c r="C74" s="237"/>
      <c r="D74" s="237"/>
      <c r="E74" s="225"/>
      <c r="F74" s="209"/>
      <c r="G74" s="209"/>
      <c r="H74" s="163" t="s">
        <v>611</v>
      </c>
      <c r="I74" s="225"/>
      <c r="J74" s="203"/>
      <c r="K74" s="203"/>
      <c r="L74" s="184"/>
      <c r="M74" s="203"/>
      <c r="N74" s="203"/>
      <c r="O74" s="184"/>
      <c r="P74" s="203"/>
      <c r="Q74" s="203"/>
      <c r="R74" s="184"/>
      <c r="S74" s="203"/>
      <c r="T74" s="203"/>
      <c r="U74" s="184"/>
      <c r="V74" s="203"/>
      <c r="W74" s="203"/>
      <c r="X74" s="184"/>
      <c r="Y74" s="203"/>
      <c r="Z74" s="203"/>
      <c r="AA74" s="184"/>
      <c r="AB74" s="203"/>
      <c r="AC74" s="203"/>
      <c r="AD74" s="184"/>
      <c r="AE74" s="203"/>
      <c r="AF74" s="203"/>
      <c r="AG74" s="184"/>
      <c r="AH74" s="203"/>
      <c r="AI74" s="203"/>
      <c r="AJ74" s="214"/>
      <c r="AK74" s="203"/>
      <c r="AL74" s="203"/>
      <c r="AM74" s="203"/>
      <c r="AN74" s="203"/>
      <c r="AO74" s="203"/>
      <c r="AP74" s="203"/>
      <c r="AQ74" s="203"/>
      <c r="AR74" s="203"/>
      <c r="AS74" s="203"/>
      <c r="AT74" s="203"/>
      <c r="AU74" s="203"/>
      <c r="AV74" s="203"/>
      <c r="AW74" s="203"/>
      <c r="AX74" s="203"/>
      <c r="AY74" s="203"/>
      <c r="AZ74" s="203"/>
      <c r="BA74" s="203"/>
      <c r="BB74" s="203"/>
      <c r="BC74" s="203"/>
      <c r="BD74" s="203"/>
      <c r="BE74" s="203"/>
    </row>
    <row r="75" spans="1:57" s="85" customFormat="1" ht="12" customHeight="1">
      <c r="A75" s="207">
        <v>2</v>
      </c>
      <c r="B75" s="234" t="s">
        <v>529</v>
      </c>
      <c r="C75" s="237" t="s">
        <v>555</v>
      </c>
      <c r="D75" s="237" t="s">
        <v>556</v>
      </c>
      <c r="E75" s="225" t="s">
        <v>542</v>
      </c>
      <c r="F75" s="207">
        <v>15</v>
      </c>
      <c r="G75" s="207">
        <v>29</v>
      </c>
      <c r="H75" s="162" t="s">
        <v>612</v>
      </c>
      <c r="I75" s="225" t="s">
        <v>523</v>
      </c>
      <c r="J75" s="201"/>
      <c r="K75" s="201"/>
      <c r="L75" s="172"/>
      <c r="M75" s="201"/>
      <c r="N75" s="201"/>
      <c r="O75" s="172"/>
      <c r="P75" s="201"/>
      <c r="Q75" s="201"/>
      <c r="R75" s="172"/>
      <c r="S75" s="201"/>
      <c r="T75" s="201"/>
      <c r="U75" s="172"/>
      <c r="V75" s="201"/>
      <c r="W75" s="201"/>
      <c r="X75" s="172"/>
      <c r="Y75" s="201"/>
      <c r="Z75" s="201"/>
      <c r="AA75" s="172"/>
      <c r="AB75" s="201"/>
      <c r="AC75" s="201"/>
      <c r="AD75" s="172"/>
      <c r="AE75" s="201"/>
      <c r="AF75" s="201"/>
      <c r="AG75" s="172"/>
      <c r="AH75" s="201" t="s">
        <v>524</v>
      </c>
      <c r="AI75" s="201"/>
      <c r="AJ75" s="214" t="s">
        <v>586</v>
      </c>
      <c r="AK75" s="201"/>
      <c r="AL75" s="201"/>
      <c r="AM75" s="201"/>
      <c r="AN75" s="201"/>
      <c r="AO75" s="201"/>
      <c r="AP75" s="201"/>
      <c r="AQ75" s="201"/>
      <c r="AR75" s="201"/>
      <c r="AS75" s="201"/>
      <c r="AT75" s="201"/>
      <c r="AU75" s="201"/>
      <c r="AV75" s="201"/>
      <c r="AW75" s="201"/>
      <c r="AX75" s="201"/>
      <c r="AY75" s="201"/>
      <c r="AZ75" s="201"/>
      <c r="BA75" s="201"/>
      <c r="BB75" s="201"/>
      <c r="BC75" s="201"/>
      <c r="BD75" s="201"/>
      <c r="BE75" s="201"/>
    </row>
    <row r="76" spans="1:57" s="85" customFormat="1" ht="36">
      <c r="A76" s="208"/>
      <c r="B76" s="235"/>
      <c r="C76" s="237"/>
      <c r="D76" s="237"/>
      <c r="E76" s="225"/>
      <c r="F76" s="208"/>
      <c r="G76" s="208"/>
      <c r="H76" s="163" t="s">
        <v>613</v>
      </c>
      <c r="I76" s="225"/>
      <c r="J76" s="202"/>
      <c r="K76" s="202"/>
      <c r="L76" s="183"/>
      <c r="M76" s="202"/>
      <c r="N76" s="202"/>
      <c r="O76" s="183"/>
      <c r="P76" s="202"/>
      <c r="Q76" s="202"/>
      <c r="R76" s="183"/>
      <c r="S76" s="202"/>
      <c r="T76" s="202"/>
      <c r="U76" s="183"/>
      <c r="V76" s="202"/>
      <c r="W76" s="202"/>
      <c r="X76" s="183"/>
      <c r="Y76" s="202"/>
      <c r="Z76" s="202"/>
      <c r="AA76" s="183"/>
      <c r="AB76" s="202"/>
      <c r="AC76" s="202"/>
      <c r="AD76" s="183"/>
      <c r="AE76" s="202"/>
      <c r="AF76" s="202"/>
      <c r="AG76" s="183"/>
      <c r="AH76" s="202"/>
      <c r="AI76" s="202"/>
      <c r="AJ76" s="214"/>
      <c r="AK76" s="202"/>
      <c r="AL76" s="202"/>
      <c r="AM76" s="202"/>
      <c r="AN76" s="202"/>
      <c r="AO76" s="202"/>
      <c r="AP76" s="202"/>
      <c r="AQ76" s="202"/>
      <c r="AR76" s="202"/>
      <c r="AS76" s="202"/>
      <c r="AT76" s="202"/>
      <c r="AU76" s="202"/>
      <c r="AV76" s="202"/>
      <c r="AW76" s="202"/>
      <c r="AX76" s="202"/>
      <c r="AY76" s="202"/>
      <c r="AZ76" s="202"/>
      <c r="BA76" s="202"/>
      <c r="BB76" s="202"/>
      <c r="BC76" s="202"/>
      <c r="BD76" s="202"/>
      <c r="BE76" s="202"/>
    </row>
    <row r="77" spans="1:57" s="85" customFormat="1" ht="24">
      <c r="A77" s="209"/>
      <c r="B77" s="236"/>
      <c r="C77" s="237"/>
      <c r="D77" s="237"/>
      <c r="E77" s="225"/>
      <c r="F77" s="209"/>
      <c r="G77" s="209"/>
      <c r="H77" s="163" t="s">
        <v>614</v>
      </c>
      <c r="I77" s="225"/>
      <c r="J77" s="203"/>
      <c r="K77" s="203"/>
      <c r="L77" s="184"/>
      <c r="M77" s="203"/>
      <c r="N77" s="203"/>
      <c r="O77" s="184"/>
      <c r="P77" s="203"/>
      <c r="Q77" s="203"/>
      <c r="R77" s="184"/>
      <c r="S77" s="203"/>
      <c r="T77" s="203"/>
      <c r="U77" s="184"/>
      <c r="V77" s="203"/>
      <c r="W77" s="203"/>
      <c r="X77" s="184"/>
      <c r="Y77" s="203"/>
      <c r="Z77" s="203"/>
      <c r="AA77" s="184"/>
      <c r="AB77" s="203"/>
      <c r="AC77" s="203"/>
      <c r="AD77" s="184"/>
      <c r="AE77" s="203"/>
      <c r="AF77" s="203"/>
      <c r="AG77" s="184"/>
      <c r="AH77" s="203"/>
      <c r="AI77" s="203"/>
      <c r="AJ77" s="214"/>
      <c r="AK77" s="203"/>
      <c r="AL77" s="203"/>
      <c r="AM77" s="203"/>
      <c r="AN77" s="203"/>
      <c r="AO77" s="203"/>
      <c r="AP77" s="203"/>
      <c r="AQ77" s="203"/>
      <c r="AR77" s="203"/>
      <c r="AS77" s="203"/>
      <c r="AT77" s="203"/>
      <c r="AU77" s="203"/>
      <c r="AV77" s="203"/>
      <c r="AW77" s="203"/>
      <c r="AX77" s="203"/>
      <c r="AY77" s="203"/>
      <c r="AZ77" s="203"/>
      <c r="BA77" s="203"/>
      <c r="BB77" s="203"/>
      <c r="BC77" s="203"/>
      <c r="BD77" s="203"/>
      <c r="BE77" s="203"/>
    </row>
    <row r="78" spans="1:57" s="85" customFormat="1" ht="12" customHeight="1">
      <c r="A78" s="207">
        <v>2</v>
      </c>
      <c r="B78" s="234" t="s">
        <v>529</v>
      </c>
      <c r="C78" s="237" t="s">
        <v>555</v>
      </c>
      <c r="D78" s="237" t="s">
        <v>556</v>
      </c>
      <c r="E78" s="225" t="s">
        <v>538</v>
      </c>
      <c r="F78" s="207"/>
      <c r="G78" s="207">
        <v>30</v>
      </c>
      <c r="H78" s="162" t="s">
        <v>615</v>
      </c>
      <c r="I78" s="225" t="s">
        <v>523</v>
      </c>
      <c r="J78" s="201"/>
      <c r="K78" s="201"/>
      <c r="L78" s="172"/>
      <c r="M78" s="201"/>
      <c r="N78" s="201"/>
      <c r="O78" s="172"/>
      <c r="P78" s="201"/>
      <c r="Q78" s="201"/>
      <c r="R78" s="172"/>
      <c r="S78" s="201"/>
      <c r="T78" s="201"/>
      <c r="U78" s="172"/>
      <c r="V78" s="201"/>
      <c r="W78" s="201"/>
      <c r="X78" s="172"/>
      <c r="Y78" s="201"/>
      <c r="Z78" s="201"/>
      <c r="AA78" s="172"/>
      <c r="AB78" s="201"/>
      <c r="AC78" s="201"/>
      <c r="AD78" s="172"/>
      <c r="AE78" s="201"/>
      <c r="AF78" s="201"/>
      <c r="AG78" s="172"/>
      <c r="AH78" s="201" t="s">
        <v>524</v>
      </c>
      <c r="AI78" s="201"/>
      <c r="AJ78" s="214" t="s">
        <v>586</v>
      </c>
      <c r="AK78" s="201"/>
      <c r="AL78" s="201"/>
      <c r="AM78" s="201"/>
      <c r="AN78" s="201"/>
      <c r="AO78" s="201"/>
      <c r="AP78" s="201"/>
      <c r="AQ78" s="201"/>
      <c r="AR78" s="201"/>
      <c r="AS78" s="201"/>
      <c r="AT78" s="201"/>
      <c r="AU78" s="201"/>
      <c r="AV78" s="201"/>
      <c r="AW78" s="201"/>
      <c r="AX78" s="201"/>
      <c r="AY78" s="201"/>
      <c r="AZ78" s="201"/>
      <c r="BA78" s="201"/>
      <c r="BB78" s="201"/>
      <c r="BC78" s="201"/>
      <c r="BD78" s="201"/>
      <c r="BE78" s="201"/>
    </row>
    <row r="79" spans="1:57" s="85" customFormat="1" ht="24">
      <c r="A79" s="208"/>
      <c r="B79" s="235"/>
      <c r="C79" s="237"/>
      <c r="D79" s="237"/>
      <c r="E79" s="225"/>
      <c r="F79" s="208"/>
      <c r="G79" s="208"/>
      <c r="H79" s="163" t="s">
        <v>616</v>
      </c>
      <c r="I79" s="225"/>
      <c r="J79" s="202"/>
      <c r="K79" s="202"/>
      <c r="L79" s="183"/>
      <c r="M79" s="202"/>
      <c r="N79" s="202"/>
      <c r="O79" s="183"/>
      <c r="P79" s="202"/>
      <c r="Q79" s="202"/>
      <c r="R79" s="183"/>
      <c r="S79" s="202"/>
      <c r="T79" s="202"/>
      <c r="U79" s="183"/>
      <c r="V79" s="202"/>
      <c r="W79" s="202"/>
      <c r="X79" s="183"/>
      <c r="Y79" s="202"/>
      <c r="Z79" s="202"/>
      <c r="AA79" s="183"/>
      <c r="AB79" s="202"/>
      <c r="AC79" s="202"/>
      <c r="AD79" s="183"/>
      <c r="AE79" s="202"/>
      <c r="AF79" s="202"/>
      <c r="AG79" s="183"/>
      <c r="AH79" s="202"/>
      <c r="AI79" s="202"/>
      <c r="AJ79" s="214"/>
      <c r="AK79" s="202"/>
      <c r="AL79" s="202"/>
      <c r="AM79" s="202"/>
      <c r="AN79" s="202"/>
      <c r="AO79" s="202"/>
      <c r="AP79" s="202"/>
      <c r="AQ79" s="202"/>
      <c r="AR79" s="202"/>
      <c r="AS79" s="202"/>
      <c r="AT79" s="202"/>
      <c r="AU79" s="202"/>
      <c r="AV79" s="202"/>
      <c r="AW79" s="202"/>
      <c r="AX79" s="202"/>
      <c r="AY79" s="202"/>
      <c r="AZ79" s="202"/>
      <c r="BA79" s="202"/>
      <c r="BB79" s="202"/>
      <c r="BC79" s="202"/>
      <c r="BD79" s="202"/>
      <c r="BE79" s="202"/>
    </row>
    <row r="80" spans="1:57" s="85" customFormat="1" ht="24">
      <c r="A80" s="209"/>
      <c r="B80" s="236"/>
      <c r="C80" s="237"/>
      <c r="D80" s="237"/>
      <c r="E80" s="225"/>
      <c r="F80" s="209"/>
      <c r="G80" s="209"/>
      <c r="H80" s="163" t="s">
        <v>617</v>
      </c>
      <c r="I80" s="225"/>
      <c r="J80" s="203"/>
      <c r="K80" s="203"/>
      <c r="L80" s="184"/>
      <c r="M80" s="203"/>
      <c r="N80" s="203"/>
      <c r="O80" s="184"/>
      <c r="P80" s="203"/>
      <c r="Q80" s="203"/>
      <c r="R80" s="184"/>
      <c r="S80" s="203"/>
      <c r="T80" s="203"/>
      <c r="U80" s="184"/>
      <c r="V80" s="203"/>
      <c r="W80" s="203"/>
      <c r="X80" s="184"/>
      <c r="Y80" s="203"/>
      <c r="Z80" s="203"/>
      <c r="AA80" s="184"/>
      <c r="AB80" s="203"/>
      <c r="AC80" s="203"/>
      <c r="AD80" s="184"/>
      <c r="AE80" s="203"/>
      <c r="AF80" s="203"/>
      <c r="AG80" s="184"/>
      <c r="AH80" s="203"/>
      <c r="AI80" s="203"/>
      <c r="AJ80" s="214"/>
      <c r="AK80" s="203"/>
      <c r="AL80" s="203"/>
      <c r="AM80" s="203"/>
      <c r="AN80" s="203"/>
      <c r="AO80" s="203"/>
      <c r="AP80" s="203"/>
      <c r="AQ80" s="203"/>
      <c r="AR80" s="203"/>
      <c r="AS80" s="203"/>
      <c r="AT80" s="203"/>
      <c r="AU80" s="203"/>
      <c r="AV80" s="203"/>
      <c r="AW80" s="203"/>
      <c r="AX80" s="203"/>
      <c r="AY80" s="203"/>
      <c r="AZ80" s="203"/>
      <c r="BA80" s="203"/>
      <c r="BB80" s="203"/>
      <c r="BC80" s="203"/>
      <c r="BD80" s="203"/>
      <c r="BE80" s="203"/>
    </row>
    <row r="81" spans="1:57" s="85" customFormat="1" ht="12" customHeight="1">
      <c r="A81" s="207">
        <v>2</v>
      </c>
      <c r="B81" s="234" t="s">
        <v>529</v>
      </c>
      <c r="C81" s="237" t="s">
        <v>555</v>
      </c>
      <c r="D81" s="237" t="s">
        <v>556</v>
      </c>
      <c r="E81" s="225" t="s">
        <v>542</v>
      </c>
      <c r="F81" s="207"/>
      <c r="G81" s="207">
        <v>31</v>
      </c>
      <c r="H81" s="162" t="s">
        <v>618</v>
      </c>
      <c r="I81" s="225" t="s">
        <v>523</v>
      </c>
      <c r="J81" s="201"/>
      <c r="K81" s="201"/>
      <c r="L81" s="172"/>
      <c r="M81" s="201"/>
      <c r="N81" s="201"/>
      <c r="O81" s="172"/>
      <c r="P81" s="201"/>
      <c r="Q81" s="201"/>
      <c r="R81" s="172"/>
      <c r="S81" s="201"/>
      <c r="T81" s="201"/>
      <c r="U81" s="172"/>
      <c r="V81" s="201"/>
      <c r="W81" s="201"/>
      <c r="X81" s="172"/>
      <c r="Y81" s="201"/>
      <c r="Z81" s="201"/>
      <c r="AA81" s="172"/>
      <c r="AB81" s="201"/>
      <c r="AC81" s="201"/>
      <c r="AD81" s="172"/>
      <c r="AE81" s="201"/>
      <c r="AF81" s="201"/>
      <c r="AG81" s="172"/>
      <c r="AH81" s="201" t="s">
        <v>524</v>
      </c>
      <c r="AI81" s="201"/>
      <c r="AJ81" s="214" t="s">
        <v>586</v>
      </c>
      <c r="AK81" s="201"/>
      <c r="AL81" s="201"/>
      <c r="AM81" s="201"/>
      <c r="AN81" s="201"/>
      <c r="AO81" s="201"/>
      <c r="AP81" s="201"/>
      <c r="AQ81" s="201"/>
      <c r="AR81" s="201"/>
      <c r="AS81" s="201"/>
      <c r="AT81" s="201"/>
      <c r="AU81" s="201"/>
      <c r="AV81" s="201"/>
      <c r="AW81" s="201"/>
      <c r="AX81" s="201"/>
      <c r="AY81" s="201"/>
      <c r="AZ81" s="201"/>
      <c r="BA81" s="201"/>
      <c r="BB81" s="201"/>
      <c r="BC81" s="201"/>
      <c r="BD81" s="201"/>
      <c r="BE81" s="201"/>
    </row>
    <row r="82" spans="1:57" s="85" customFormat="1" ht="36">
      <c r="A82" s="208"/>
      <c r="B82" s="235"/>
      <c r="C82" s="237"/>
      <c r="D82" s="237"/>
      <c r="E82" s="225"/>
      <c r="F82" s="208"/>
      <c r="G82" s="208"/>
      <c r="H82" s="163" t="s">
        <v>619</v>
      </c>
      <c r="I82" s="225"/>
      <c r="J82" s="202"/>
      <c r="K82" s="202"/>
      <c r="L82" s="183"/>
      <c r="M82" s="202"/>
      <c r="N82" s="202"/>
      <c r="O82" s="183"/>
      <c r="P82" s="202"/>
      <c r="Q82" s="202"/>
      <c r="R82" s="183"/>
      <c r="S82" s="202"/>
      <c r="T82" s="202"/>
      <c r="U82" s="183"/>
      <c r="V82" s="202"/>
      <c r="W82" s="202"/>
      <c r="X82" s="183"/>
      <c r="Y82" s="202"/>
      <c r="Z82" s="202"/>
      <c r="AA82" s="183"/>
      <c r="AB82" s="202"/>
      <c r="AC82" s="202"/>
      <c r="AD82" s="183"/>
      <c r="AE82" s="202"/>
      <c r="AF82" s="202"/>
      <c r="AG82" s="183"/>
      <c r="AH82" s="202"/>
      <c r="AI82" s="202"/>
      <c r="AJ82" s="214"/>
      <c r="AK82" s="202"/>
      <c r="AL82" s="202"/>
      <c r="AM82" s="202"/>
      <c r="AN82" s="202"/>
      <c r="AO82" s="202"/>
      <c r="AP82" s="202"/>
      <c r="AQ82" s="202"/>
      <c r="AR82" s="202"/>
      <c r="AS82" s="202"/>
      <c r="AT82" s="202"/>
      <c r="AU82" s="202"/>
      <c r="AV82" s="202"/>
      <c r="AW82" s="202"/>
      <c r="AX82" s="202"/>
      <c r="AY82" s="202"/>
      <c r="AZ82" s="202"/>
      <c r="BA82" s="202"/>
      <c r="BB82" s="202"/>
      <c r="BC82" s="202"/>
      <c r="BD82" s="202"/>
      <c r="BE82" s="202"/>
    </row>
    <row r="83" spans="1:57" s="85" customFormat="1" ht="24">
      <c r="A83" s="209"/>
      <c r="B83" s="236"/>
      <c r="C83" s="237"/>
      <c r="D83" s="237"/>
      <c r="E83" s="225"/>
      <c r="F83" s="209"/>
      <c r="G83" s="209"/>
      <c r="H83" s="163" t="s">
        <v>620</v>
      </c>
      <c r="I83" s="225"/>
      <c r="J83" s="203"/>
      <c r="K83" s="203"/>
      <c r="L83" s="184"/>
      <c r="M83" s="203"/>
      <c r="N83" s="203"/>
      <c r="O83" s="184"/>
      <c r="P83" s="203"/>
      <c r="Q83" s="203"/>
      <c r="R83" s="184"/>
      <c r="S83" s="203"/>
      <c r="T83" s="203"/>
      <c r="U83" s="184"/>
      <c r="V83" s="203"/>
      <c r="W83" s="203"/>
      <c r="X83" s="184"/>
      <c r="Y83" s="203"/>
      <c r="Z83" s="203"/>
      <c r="AA83" s="184"/>
      <c r="AB83" s="203"/>
      <c r="AC83" s="203"/>
      <c r="AD83" s="184"/>
      <c r="AE83" s="203"/>
      <c r="AF83" s="203"/>
      <c r="AG83" s="184"/>
      <c r="AH83" s="203"/>
      <c r="AI83" s="203"/>
      <c r="AJ83" s="214"/>
      <c r="AK83" s="203"/>
      <c r="AL83" s="203"/>
      <c r="AM83" s="203"/>
      <c r="AN83" s="203"/>
      <c r="AO83" s="203"/>
      <c r="AP83" s="203"/>
      <c r="AQ83" s="203"/>
      <c r="AR83" s="203"/>
      <c r="AS83" s="203"/>
      <c r="AT83" s="203"/>
      <c r="AU83" s="203"/>
      <c r="AV83" s="203"/>
      <c r="AW83" s="203"/>
      <c r="AX83" s="203"/>
      <c r="AY83" s="203"/>
      <c r="AZ83" s="203"/>
      <c r="BA83" s="203"/>
      <c r="BB83" s="203"/>
      <c r="BC83" s="203"/>
      <c r="BD83" s="203"/>
      <c r="BE83" s="203"/>
    </row>
    <row r="84" spans="1:57" s="85" customFormat="1" ht="12">
      <c r="A84" s="207">
        <v>2</v>
      </c>
      <c r="B84" s="234" t="s">
        <v>529</v>
      </c>
      <c r="C84" s="237" t="s">
        <v>555</v>
      </c>
      <c r="D84" s="237" t="s">
        <v>556</v>
      </c>
      <c r="E84" s="225" t="s">
        <v>542</v>
      </c>
      <c r="F84" s="207"/>
      <c r="G84" s="207">
        <v>32</v>
      </c>
      <c r="H84" s="162" t="s">
        <v>621</v>
      </c>
      <c r="I84" s="225" t="s">
        <v>523</v>
      </c>
      <c r="J84" s="201"/>
      <c r="K84" s="201"/>
      <c r="L84" s="172"/>
      <c r="M84" s="201"/>
      <c r="N84" s="201"/>
      <c r="O84" s="172"/>
      <c r="P84" s="201"/>
      <c r="Q84" s="201"/>
      <c r="R84" s="172"/>
      <c r="S84" s="201"/>
      <c r="T84" s="201"/>
      <c r="U84" s="172"/>
      <c r="V84" s="201"/>
      <c r="W84" s="201"/>
      <c r="X84" s="172"/>
      <c r="Y84" s="201"/>
      <c r="Z84" s="201"/>
      <c r="AA84" s="172"/>
      <c r="AB84" s="201"/>
      <c r="AC84" s="201"/>
      <c r="AD84" s="172"/>
      <c r="AE84" s="201"/>
      <c r="AF84" s="201"/>
      <c r="AG84" s="172"/>
      <c r="AH84" s="201" t="s">
        <v>524</v>
      </c>
      <c r="AI84" s="201"/>
      <c r="AJ84" s="214" t="s">
        <v>586</v>
      </c>
      <c r="AK84" s="201"/>
      <c r="AL84" s="201"/>
      <c r="AM84" s="201"/>
      <c r="AN84" s="201"/>
      <c r="AO84" s="201"/>
      <c r="AP84" s="201"/>
      <c r="AQ84" s="201"/>
      <c r="AR84" s="201"/>
      <c r="AS84" s="201"/>
      <c r="AT84" s="201"/>
      <c r="AU84" s="201"/>
      <c r="AV84" s="201"/>
      <c r="AW84" s="201"/>
      <c r="AX84" s="201"/>
      <c r="AY84" s="201"/>
      <c r="AZ84" s="201"/>
      <c r="BA84" s="201"/>
      <c r="BB84" s="201"/>
      <c r="BC84" s="201"/>
      <c r="BD84" s="201"/>
      <c r="BE84" s="201"/>
    </row>
    <row r="85" spans="1:57" s="85" customFormat="1" ht="24">
      <c r="A85" s="208"/>
      <c r="B85" s="235"/>
      <c r="C85" s="237"/>
      <c r="D85" s="237"/>
      <c r="E85" s="225"/>
      <c r="F85" s="208"/>
      <c r="G85" s="208"/>
      <c r="H85" s="163" t="s">
        <v>622</v>
      </c>
      <c r="I85" s="225"/>
      <c r="J85" s="202"/>
      <c r="K85" s="202"/>
      <c r="L85" s="183"/>
      <c r="M85" s="202"/>
      <c r="N85" s="202"/>
      <c r="O85" s="183"/>
      <c r="P85" s="202"/>
      <c r="Q85" s="202"/>
      <c r="R85" s="183"/>
      <c r="S85" s="202"/>
      <c r="T85" s="202"/>
      <c r="U85" s="183"/>
      <c r="V85" s="202"/>
      <c r="W85" s="202"/>
      <c r="X85" s="183"/>
      <c r="Y85" s="202"/>
      <c r="Z85" s="202"/>
      <c r="AA85" s="183"/>
      <c r="AB85" s="202"/>
      <c r="AC85" s="202"/>
      <c r="AD85" s="183"/>
      <c r="AE85" s="202"/>
      <c r="AF85" s="202"/>
      <c r="AG85" s="183"/>
      <c r="AH85" s="202"/>
      <c r="AI85" s="202"/>
      <c r="AJ85" s="214"/>
      <c r="AK85" s="202"/>
      <c r="AL85" s="202"/>
      <c r="AM85" s="202"/>
      <c r="AN85" s="202"/>
      <c r="AO85" s="202"/>
      <c r="AP85" s="202"/>
      <c r="AQ85" s="202"/>
      <c r="AR85" s="202"/>
      <c r="AS85" s="202"/>
      <c r="AT85" s="202"/>
      <c r="AU85" s="202"/>
      <c r="AV85" s="202"/>
      <c r="AW85" s="202"/>
      <c r="AX85" s="202"/>
      <c r="AY85" s="202"/>
      <c r="AZ85" s="202"/>
      <c r="BA85" s="202"/>
      <c r="BB85" s="202"/>
      <c r="BC85" s="202"/>
      <c r="BD85" s="202"/>
      <c r="BE85" s="202"/>
    </row>
    <row r="86" spans="1:57" s="85" customFormat="1" ht="24">
      <c r="A86" s="209"/>
      <c r="B86" s="236"/>
      <c r="C86" s="237"/>
      <c r="D86" s="237"/>
      <c r="E86" s="225"/>
      <c r="F86" s="209"/>
      <c r="G86" s="209"/>
      <c r="H86" s="163" t="s">
        <v>623</v>
      </c>
      <c r="I86" s="225"/>
      <c r="J86" s="203"/>
      <c r="K86" s="203"/>
      <c r="L86" s="184"/>
      <c r="M86" s="203"/>
      <c r="N86" s="203"/>
      <c r="O86" s="184"/>
      <c r="P86" s="203"/>
      <c r="Q86" s="203"/>
      <c r="R86" s="184"/>
      <c r="S86" s="203"/>
      <c r="T86" s="203"/>
      <c r="U86" s="184"/>
      <c r="V86" s="203"/>
      <c r="W86" s="203"/>
      <c r="X86" s="184"/>
      <c r="Y86" s="203"/>
      <c r="Z86" s="203"/>
      <c r="AA86" s="184"/>
      <c r="AB86" s="203"/>
      <c r="AC86" s="203"/>
      <c r="AD86" s="184"/>
      <c r="AE86" s="203"/>
      <c r="AF86" s="203"/>
      <c r="AG86" s="184"/>
      <c r="AH86" s="203"/>
      <c r="AI86" s="203"/>
      <c r="AJ86" s="214"/>
      <c r="AK86" s="203"/>
      <c r="AL86" s="203"/>
      <c r="AM86" s="203"/>
      <c r="AN86" s="203"/>
      <c r="AO86" s="203"/>
      <c r="AP86" s="203"/>
      <c r="AQ86" s="203"/>
      <c r="AR86" s="203"/>
      <c r="AS86" s="203"/>
      <c r="AT86" s="203"/>
      <c r="AU86" s="203"/>
      <c r="AV86" s="203"/>
      <c r="AW86" s="203"/>
      <c r="AX86" s="203"/>
      <c r="AY86" s="203"/>
      <c r="AZ86" s="203"/>
      <c r="BA86" s="203"/>
      <c r="BB86" s="203"/>
      <c r="BC86" s="203"/>
      <c r="BD86" s="203"/>
      <c r="BE86" s="203"/>
    </row>
    <row r="87" spans="1:57" s="85" customFormat="1" ht="12">
      <c r="A87" s="207">
        <v>2</v>
      </c>
      <c r="B87" s="234" t="s">
        <v>529</v>
      </c>
      <c r="C87" s="237" t="s">
        <v>555</v>
      </c>
      <c r="D87" s="237" t="s">
        <v>556</v>
      </c>
      <c r="E87" s="225" t="s">
        <v>538</v>
      </c>
      <c r="F87" s="207"/>
      <c r="G87" s="207">
        <v>33</v>
      </c>
      <c r="H87" s="162" t="s">
        <v>624</v>
      </c>
      <c r="I87" s="225" t="s">
        <v>523</v>
      </c>
      <c r="J87" s="201"/>
      <c r="K87" s="201"/>
      <c r="L87" s="172"/>
      <c r="M87" s="201"/>
      <c r="N87" s="201"/>
      <c r="O87" s="172"/>
      <c r="P87" s="201"/>
      <c r="Q87" s="201"/>
      <c r="R87" s="172"/>
      <c r="S87" s="201"/>
      <c r="T87" s="201"/>
      <c r="U87" s="172"/>
      <c r="V87" s="201"/>
      <c r="W87" s="201"/>
      <c r="X87" s="172"/>
      <c r="Y87" s="201"/>
      <c r="Z87" s="201"/>
      <c r="AA87" s="172"/>
      <c r="AB87" s="201"/>
      <c r="AC87" s="201"/>
      <c r="AD87" s="172"/>
      <c r="AE87" s="201"/>
      <c r="AF87" s="201"/>
      <c r="AG87" s="172"/>
      <c r="AH87" s="201" t="s">
        <v>524</v>
      </c>
      <c r="AI87" s="201"/>
      <c r="AJ87" s="214" t="s">
        <v>625</v>
      </c>
      <c r="AK87" s="201"/>
      <c r="AL87" s="201"/>
      <c r="AM87" s="201"/>
      <c r="AN87" s="201"/>
      <c r="AO87" s="201"/>
      <c r="AP87" s="201"/>
      <c r="AQ87" s="201"/>
      <c r="AR87" s="201"/>
      <c r="AS87" s="201"/>
      <c r="AT87" s="201"/>
      <c r="AU87" s="201"/>
      <c r="AV87" s="201"/>
      <c r="AW87" s="201"/>
      <c r="AX87" s="201"/>
      <c r="AY87" s="201"/>
      <c r="AZ87" s="201"/>
      <c r="BA87" s="201"/>
      <c r="BB87" s="201"/>
      <c r="BC87" s="201"/>
      <c r="BD87" s="201"/>
      <c r="BE87" s="201"/>
    </row>
    <row r="88" spans="1:57" s="85" customFormat="1" ht="12">
      <c r="A88" s="208"/>
      <c r="B88" s="235"/>
      <c r="C88" s="237"/>
      <c r="D88" s="237"/>
      <c r="E88" s="225"/>
      <c r="F88" s="208"/>
      <c r="G88" s="208"/>
      <c r="H88" s="163" t="s">
        <v>563</v>
      </c>
      <c r="I88" s="225"/>
      <c r="J88" s="202"/>
      <c r="K88" s="202"/>
      <c r="L88" s="183"/>
      <c r="M88" s="202"/>
      <c r="N88" s="202"/>
      <c r="O88" s="183"/>
      <c r="P88" s="202"/>
      <c r="Q88" s="202"/>
      <c r="R88" s="183"/>
      <c r="S88" s="202"/>
      <c r="T88" s="202"/>
      <c r="U88" s="183"/>
      <c r="V88" s="202"/>
      <c r="W88" s="202"/>
      <c r="X88" s="183"/>
      <c r="Y88" s="202"/>
      <c r="Z88" s="202"/>
      <c r="AA88" s="183"/>
      <c r="AB88" s="202"/>
      <c r="AC88" s="202"/>
      <c r="AD88" s="183"/>
      <c r="AE88" s="202"/>
      <c r="AF88" s="202"/>
      <c r="AG88" s="183"/>
      <c r="AH88" s="202"/>
      <c r="AI88" s="202"/>
      <c r="AJ88" s="214"/>
      <c r="AK88" s="202"/>
      <c r="AL88" s="202"/>
      <c r="AM88" s="202"/>
      <c r="AN88" s="202"/>
      <c r="AO88" s="202"/>
      <c r="AP88" s="202"/>
      <c r="AQ88" s="202"/>
      <c r="AR88" s="202"/>
      <c r="AS88" s="202"/>
      <c r="AT88" s="202"/>
      <c r="AU88" s="202"/>
      <c r="AV88" s="202"/>
      <c r="AW88" s="202"/>
      <c r="AX88" s="202"/>
      <c r="AY88" s="202"/>
      <c r="AZ88" s="202"/>
      <c r="BA88" s="202"/>
      <c r="BB88" s="202"/>
      <c r="BC88" s="202"/>
      <c r="BD88" s="202"/>
      <c r="BE88" s="202"/>
    </row>
    <row r="89" spans="1:57" s="85" customFormat="1" ht="12">
      <c r="A89" s="209"/>
      <c r="B89" s="236"/>
      <c r="C89" s="237"/>
      <c r="D89" s="237"/>
      <c r="E89" s="225"/>
      <c r="F89" s="209"/>
      <c r="G89" s="209"/>
      <c r="H89" s="163" t="s">
        <v>564</v>
      </c>
      <c r="I89" s="225"/>
      <c r="J89" s="203"/>
      <c r="K89" s="203"/>
      <c r="L89" s="184"/>
      <c r="M89" s="203"/>
      <c r="N89" s="203"/>
      <c r="O89" s="184"/>
      <c r="P89" s="203"/>
      <c r="Q89" s="203"/>
      <c r="R89" s="184"/>
      <c r="S89" s="203"/>
      <c r="T89" s="203"/>
      <c r="U89" s="184"/>
      <c r="V89" s="203"/>
      <c r="W89" s="203"/>
      <c r="X89" s="184"/>
      <c r="Y89" s="203"/>
      <c r="Z89" s="203"/>
      <c r="AA89" s="184"/>
      <c r="AB89" s="203"/>
      <c r="AC89" s="203"/>
      <c r="AD89" s="184"/>
      <c r="AE89" s="203"/>
      <c r="AF89" s="203"/>
      <c r="AG89" s="184"/>
      <c r="AH89" s="203"/>
      <c r="AI89" s="203"/>
      <c r="AJ89" s="214"/>
      <c r="AK89" s="203"/>
      <c r="AL89" s="203"/>
      <c r="AM89" s="203"/>
      <c r="AN89" s="203"/>
      <c r="AO89" s="203"/>
      <c r="AP89" s="203"/>
      <c r="AQ89" s="203"/>
      <c r="AR89" s="203"/>
      <c r="AS89" s="203"/>
      <c r="AT89" s="203"/>
      <c r="AU89" s="203"/>
      <c r="AV89" s="203"/>
      <c r="AW89" s="203"/>
      <c r="AX89" s="203"/>
      <c r="AY89" s="203"/>
      <c r="AZ89" s="203"/>
      <c r="BA89" s="203"/>
      <c r="BB89" s="203"/>
      <c r="BC89" s="203"/>
      <c r="BD89" s="203"/>
      <c r="BE89" s="203"/>
    </row>
    <row r="90" spans="1:57" s="85" customFormat="1" ht="12">
      <c r="A90" s="207">
        <v>2</v>
      </c>
      <c r="B90" s="234" t="s">
        <v>529</v>
      </c>
      <c r="C90" s="237" t="s">
        <v>555</v>
      </c>
      <c r="D90" s="237" t="s">
        <v>556</v>
      </c>
      <c r="E90" s="225" t="s">
        <v>542</v>
      </c>
      <c r="F90" s="207"/>
      <c r="G90" s="207">
        <v>34</v>
      </c>
      <c r="H90" s="162" t="s">
        <v>626</v>
      </c>
      <c r="I90" s="225" t="s">
        <v>523</v>
      </c>
      <c r="J90" s="201"/>
      <c r="K90" s="201"/>
      <c r="L90" s="172"/>
      <c r="M90" s="201"/>
      <c r="N90" s="201"/>
      <c r="O90" s="172"/>
      <c r="P90" s="201"/>
      <c r="Q90" s="201"/>
      <c r="R90" s="172"/>
      <c r="S90" s="201"/>
      <c r="T90" s="201"/>
      <c r="U90" s="172"/>
      <c r="V90" s="201"/>
      <c r="W90" s="201"/>
      <c r="X90" s="172"/>
      <c r="Y90" s="201"/>
      <c r="Z90" s="201"/>
      <c r="AA90" s="172"/>
      <c r="AB90" s="201"/>
      <c r="AC90" s="201"/>
      <c r="AD90" s="172"/>
      <c r="AE90" s="201"/>
      <c r="AF90" s="201"/>
      <c r="AG90" s="172"/>
      <c r="AH90" s="201" t="s">
        <v>524</v>
      </c>
      <c r="AI90" s="201"/>
      <c r="AJ90" s="214" t="s">
        <v>625</v>
      </c>
      <c r="AK90" s="201"/>
      <c r="AL90" s="201"/>
      <c r="AM90" s="201"/>
      <c r="AN90" s="201"/>
      <c r="AO90" s="201"/>
      <c r="AP90" s="201"/>
      <c r="AQ90" s="201"/>
      <c r="AR90" s="201"/>
      <c r="AS90" s="201"/>
      <c r="AT90" s="201"/>
      <c r="AU90" s="201"/>
      <c r="AV90" s="201"/>
      <c r="AW90" s="201"/>
      <c r="AX90" s="201"/>
      <c r="AY90" s="201"/>
      <c r="AZ90" s="201"/>
      <c r="BA90" s="201"/>
      <c r="BB90" s="201"/>
      <c r="BC90" s="201"/>
      <c r="BD90" s="201"/>
      <c r="BE90" s="201"/>
    </row>
    <row r="91" spans="1:57" s="85" customFormat="1" ht="12">
      <c r="A91" s="208"/>
      <c r="B91" s="235"/>
      <c r="C91" s="237"/>
      <c r="D91" s="237"/>
      <c r="E91" s="225"/>
      <c r="F91" s="208"/>
      <c r="G91" s="208"/>
      <c r="H91" s="163" t="s">
        <v>563</v>
      </c>
      <c r="I91" s="225"/>
      <c r="J91" s="202"/>
      <c r="K91" s="202"/>
      <c r="L91" s="183"/>
      <c r="M91" s="202"/>
      <c r="N91" s="202"/>
      <c r="O91" s="183"/>
      <c r="P91" s="202"/>
      <c r="Q91" s="202"/>
      <c r="R91" s="183"/>
      <c r="S91" s="202"/>
      <c r="T91" s="202"/>
      <c r="U91" s="183"/>
      <c r="V91" s="202"/>
      <c r="W91" s="202"/>
      <c r="X91" s="183"/>
      <c r="Y91" s="202"/>
      <c r="Z91" s="202"/>
      <c r="AA91" s="183"/>
      <c r="AB91" s="202"/>
      <c r="AC91" s="202"/>
      <c r="AD91" s="183"/>
      <c r="AE91" s="202"/>
      <c r="AF91" s="202"/>
      <c r="AG91" s="183"/>
      <c r="AH91" s="202"/>
      <c r="AI91" s="202"/>
      <c r="AJ91" s="214"/>
      <c r="AK91" s="202"/>
      <c r="AL91" s="202"/>
      <c r="AM91" s="202"/>
      <c r="AN91" s="202"/>
      <c r="AO91" s="202"/>
      <c r="AP91" s="202"/>
      <c r="AQ91" s="202"/>
      <c r="AR91" s="202"/>
      <c r="AS91" s="202"/>
      <c r="AT91" s="202"/>
      <c r="AU91" s="202"/>
      <c r="AV91" s="202"/>
      <c r="AW91" s="202"/>
      <c r="AX91" s="202"/>
      <c r="AY91" s="202"/>
      <c r="AZ91" s="202"/>
      <c r="BA91" s="202"/>
      <c r="BB91" s="202"/>
      <c r="BC91" s="202"/>
      <c r="BD91" s="202"/>
      <c r="BE91" s="202"/>
    </row>
    <row r="92" spans="1:57" s="85" customFormat="1" ht="12">
      <c r="A92" s="209"/>
      <c r="B92" s="236"/>
      <c r="C92" s="237"/>
      <c r="D92" s="237"/>
      <c r="E92" s="225"/>
      <c r="F92" s="209"/>
      <c r="G92" s="209"/>
      <c r="H92" s="163" t="s">
        <v>564</v>
      </c>
      <c r="I92" s="225"/>
      <c r="J92" s="203"/>
      <c r="K92" s="203"/>
      <c r="L92" s="184"/>
      <c r="M92" s="203"/>
      <c r="N92" s="203"/>
      <c r="O92" s="184"/>
      <c r="P92" s="203"/>
      <c r="Q92" s="203"/>
      <c r="R92" s="184"/>
      <c r="S92" s="203"/>
      <c r="T92" s="203"/>
      <c r="U92" s="184"/>
      <c r="V92" s="203"/>
      <c r="W92" s="203"/>
      <c r="X92" s="184"/>
      <c r="Y92" s="203"/>
      <c r="Z92" s="203"/>
      <c r="AA92" s="184"/>
      <c r="AB92" s="203"/>
      <c r="AC92" s="203"/>
      <c r="AD92" s="184"/>
      <c r="AE92" s="203"/>
      <c r="AF92" s="203"/>
      <c r="AG92" s="184"/>
      <c r="AH92" s="203"/>
      <c r="AI92" s="203"/>
      <c r="AJ92" s="214"/>
      <c r="AK92" s="203"/>
      <c r="AL92" s="203"/>
      <c r="AM92" s="203"/>
      <c r="AN92" s="203"/>
      <c r="AO92" s="203"/>
      <c r="AP92" s="203"/>
      <c r="AQ92" s="203"/>
      <c r="AR92" s="203"/>
      <c r="AS92" s="203"/>
      <c r="AT92" s="203"/>
      <c r="AU92" s="203"/>
      <c r="AV92" s="203"/>
      <c r="AW92" s="203"/>
      <c r="AX92" s="203"/>
      <c r="AY92" s="203"/>
      <c r="AZ92" s="203"/>
      <c r="BA92" s="203"/>
      <c r="BB92" s="203"/>
      <c r="BC92" s="203"/>
      <c r="BD92" s="203"/>
      <c r="BE92" s="203"/>
    </row>
    <row r="93" spans="1:57" s="85" customFormat="1" ht="24.75" customHeight="1">
      <c r="A93" s="207">
        <v>2</v>
      </c>
      <c r="B93" s="234" t="s">
        <v>529</v>
      </c>
      <c r="C93" s="237" t="s">
        <v>530</v>
      </c>
      <c r="D93" s="237" t="s">
        <v>531</v>
      </c>
      <c r="E93" s="225" t="s">
        <v>542</v>
      </c>
      <c r="F93" s="207"/>
      <c r="G93" s="207">
        <v>35</v>
      </c>
      <c r="H93" s="185" t="s">
        <v>627</v>
      </c>
      <c r="I93" s="227" t="s">
        <v>628</v>
      </c>
      <c r="J93" s="201"/>
      <c r="K93" s="201"/>
      <c r="L93" s="172"/>
      <c r="M93" s="201"/>
      <c r="N93" s="201"/>
      <c r="O93" s="172"/>
      <c r="P93" s="201"/>
      <c r="Q93" s="201"/>
      <c r="R93" s="172"/>
      <c r="S93" s="201"/>
      <c r="T93" s="201"/>
      <c r="U93" s="172"/>
      <c r="V93" s="201"/>
      <c r="W93" s="201"/>
      <c r="X93" s="172"/>
      <c r="Y93" s="201"/>
      <c r="Z93" s="201"/>
      <c r="AA93" s="172"/>
      <c r="AB93" s="201"/>
      <c r="AC93" s="201"/>
      <c r="AD93" s="172">
        <v>3.1</v>
      </c>
      <c r="AE93" s="201"/>
      <c r="AF93" s="201"/>
      <c r="AG93" s="172"/>
      <c r="AH93" s="201" t="s">
        <v>534</v>
      </c>
      <c r="AI93" s="201"/>
      <c r="AJ93" s="214" t="s">
        <v>629</v>
      </c>
      <c r="AK93" s="201"/>
      <c r="AL93" s="201"/>
      <c r="AM93" s="201"/>
      <c r="AN93" s="201"/>
      <c r="AO93" s="201"/>
      <c r="AP93" s="201"/>
      <c r="AQ93" s="201"/>
      <c r="AR93" s="201"/>
      <c r="AS93" s="201"/>
      <c r="AT93" s="201"/>
      <c r="AU93" s="201"/>
      <c r="AV93" s="201"/>
      <c r="AW93" s="201"/>
      <c r="AX93" s="201"/>
      <c r="AY93" s="201"/>
      <c r="AZ93" s="201"/>
      <c r="BA93" s="201"/>
      <c r="BB93" s="201"/>
      <c r="BC93" s="201"/>
      <c r="BD93" s="201"/>
      <c r="BE93" s="201"/>
    </row>
    <row r="94" spans="1:57" s="85" customFormat="1" ht="16.5" customHeight="1">
      <c r="A94" s="208"/>
      <c r="B94" s="235"/>
      <c r="C94" s="237"/>
      <c r="D94" s="237"/>
      <c r="E94" s="225"/>
      <c r="F94" s="208"/>
      <c r="G94" s="208"/>
      <c r="H94" s="163" t="s">
        <v>630</v>
      </c>
      <c r="I94" s="228"/>
      <c r="J94" s="202"/>
      <c r="K94" s="202"/>
      <c r="L94" s="183"/>
      <c r="M94" s="202"/>
      <c r="N94" s="202"/>
      <c r="O94" s="183"/>
      <c r="P94" s="202"/>
      <c r="Q94" s="202"/>
      <c r="R94" s="183"/>
      <c r="S94" s="202"/>
      <c r="T94" s="202"/>
      <c r="U94" s="183"/>
      <c r="V94" s="202"/>
      <c r="W94" s="202"/>
      <c r="X94" s="183"/>
      <c r="Y94" s="202"/>
      <c r="Z94" s="202"/>
      <c r="AA94" s="183"/>
      <c r="AB94" s="202"/>
      <c r="AC94" s="202"/>
      <c r="AD94" s="183"/>
      <c r="AE94" s="202"/>
      <c r="AF94" s="202"/>
      <c r="AG94" s="183"/>
      <c r="AH94" s="202"/>
      <c r="AI94" s="202"/>
      <c r="AJ94" s="214"/>
      <c r="AK94" s="202"/>
      <c r="AL94" s="202"/>
      <c r="AM94" s="202"/>
      <c r="AN94" s="202"/>
      <c r="AO94" s="202"/>
      <c r="AP94" s="202"/>
      <c r="AQ94" s="202"/>
      <c r="AR94" s="202"/>
      <c r="AS94" s="202"/>
      <c r="AT94" s="202"/>
      <c r="AU94" s="202"/>
      <c r="AV94" s="202"/>
      <c r="AW94" s="202"/>
      <c r="AX94" s="202"/>
      <c r="AY94" s="202"/>
      <c r="AZ94" s="202"/>
      <c r="BA94" s="202"/>
      <c r="BB94" s="202"/>
      <c r="BC94" s="202"/>
      <c r="BD94" s="202"/>
      <c r="BE94" s="202"/>
    </row>
    <row r="95" spans="1:57" s="85" customFormat="1" ht="16.5" customHeight="1">
      <c r="A95" s="209"/>
      <c r="B95" s="236"/>
      <c r="C95" s="237"/>
      <c r="D95" s="237"/>
      <c r="E95" s="225"/>
      <c r="F95" s="209"/>
      <c r="G95" s="209"/>
      <c r="H95" s="163" t="s">
        <v>582</v>
      </c>
      <c r="I95" s="229"/>
      <c r="J95" s="203"/>
      <c r="K95" s="203"/>
      <c r="L95" s="184"/>
      <c r="M95" s="203"/>
      <c r="N95" s="203"/>
      <c r="O95" s="184"/>
      <c r="P95" s="203"/>
      <c r="Q95" s="203"/>
      <c r="R95" s="184"/>
      <c r="S95" s="203"/>
      <c r="T95" s="203"/>
      <c r="U95" s="184"/>
      <c r="V95" s="203"/>
      <c r="W95" s="203"/>
      <c r="X95" s="184"/>
      <c r="Y95" s="203"/>
      <c r="Z95" s="203"/>
      <c r="AA95" s="184"/>
      <c r="AB95" s="203"/>
      <c r="AC95" s="203"/>
      <c r="AD95" s="184"/>
      <c r="AE95" s="203"/>
      <c r="AF95" s="203"/>
      <c r="AG95" s="184"/>
      <c r="AH95" s="203"/>
      <c r="AI95" s="203"/>
      <c r="AJ95" s="214"/>
      <c r="AK95" s="203"/>
      <c r="AL95" s="203"/>
      <c r="AM95" s="203"/>
      <c r="AN95" s="203"/>
      <c r="AO95" s="203"/>
      <c r="AP95" s="203"/>
      <c r="AQ95" s="203"/>
      <c r="AR95" s="203"/>
      <c r="AS95" s="203"/>
      <c r="AT95" s="203"/>
      <c r="AU95" s="203"/>
      <c r="AV95" s="203"/>
      <c r="AW95" s="203"/>
      <c r="AX95" s="203"/>
      <c r="AY95" s="203"/>
      <c r="AZ95" s="203"/>
      <c r="BA95" s="203"/>
      <c r="BB95" s="203"/>
      <c r="BC95" s="203"/>
      <c r="BD95" s="203"/>
      <c r="BE95" s="203"/>
    </row>
    <row r="96" spans="1:57" s="85" customFormat="1" ht="25.5" customHeight="1">
      <c r="A96" s="207">
        <v>2</v>
      </c>
      <c r="B96" s="234" t="s">
        <v>529</v>
      </c>
      <c r="C96" s="237" t="s">
        <v>530</v>
      </c>
      <c r="D96" s="237" t="s">
        <v>531</v>
      </c>
      <c r="E96" s="225" t="s">
        <v>542</v>
      </c>
      <c r="F96" s="207"/>
      <c r="G96" s="207">
        <v>36</v>
      </c>
      <c r="H96" s="185" t="s">
        <v>631</v>
      </c>
      <c r="I96" s="227" t="s">
        <v>632</v>
      </c>
      <c r="J96" s="201"/>
      <c r="K96" s="201"/>
      <c r="L96" s="172"/>
      <c r="M96" s="201"/>
      <c r="N96" s="201"/>
      <c r="O96" s="172"/>
      <c r="P96" s="201"/>
      <c r="Q96" s="201"/>
      <c r="R96" s="172"/>
      <c r="S96" s="201"/>
      <c r="T96" s="201"/>
      <c r="U96" s="172"/>
      <c r="V96" s="201"/>
      <c r="W96" s="201"/>
      <c r="X96" s="172"/>
      <c r="Y96" s="201"/>
      <c r="Z96" s="201"/>
      <c r="AA96" s="172"/>
      <c r="AB96" s="201"/>
      <c r="AC96" s="201"/>
      <c r="AD96" s="172">
        <v>56.6</v>
      </c>
      <c r="AE96" s="201"/>
      <c r="AF96" s="201"/>
      <c r="AG96" s="172"/>
      <c r="AH96" s="201" t="s">
        <v>534</v>
      </c>
      <c r="AI96" s="201"/>
      <c r="AJ96" s="214" t="s">
        <v>629</v>
      </c>
      <c r="AK96" s="201"/>
      <c r="AL96" s="201"/>
      <c r="AM96" s="201"/>
      <c r="AN96" s="201"/>
      <c r="AO96" s="201"/>
      <c r="AP96" s="201"/>
      <c r="AQ96" s="201"/>
      <c r="AR96" s="201"/>
      <c r="AS96" s="201"/>
      <c r="AT96" s="201"/>
      <c r="AU96" s="201"/>
      <c r="AV96" s="201"/>
      <c r="AW96" s="201"/>
      <c r="AX96" s="201"/>
      <c r="AY96" s="201"/>
      <c r="AZ96" s="201"/>
      <c r="BA96" s="201"/>
      <c r="BB96" s="201"/>
      <c r="BC96" s="201"/>
      <c r="BD96" s="201"/>
      <c r="BE96" s="201"/>
    </row>
    <row r="97" spans="1:57" s="85" customFormat="1" ht="18" customHeight="1">
      <c r="A97" s="208"/>
      <c r="B97" s="235"/>
      <c r="C97" s="237"/>
      <c r="D97" s="237"/>
      <c r="E97" s="225"/>
      <c r="F97" s="208"/>
      <c r="G97" s="208"/>
      <c r="H97" s="163" t="s">
        <v>630</v>
      </c>
      <c r="I97" s="228"/>
      <c r="J97" s="202"/>
      <c r="K97" s="202"/>
      <c r="L97" s="183"/>
      <c r="M97" s="202"/>
      <c r="N97" s="202"/>
      <c r="O97" s="183"/>
      <c r="P97" s="202"/>
      <c r="Q97" s="202"/>
      <c r="R97" s="183"/>
      <c r="S97" s="202"/>
      <c r="T97" s="202"/>
      <c r="U97" s="183"/>
      <c r="V97" s="202"/>
      <c r="W97" s="202"/>
      <c r="X97" s="183"/>
      <c r="Y97" s="202"/>
      <c r="Z97" s="202"/>
      <c r="AA97" s="183"/>
      <c r="AB97" s="202"/>
      <c r="AC97" s="202"/>
      <c r="AD97" s="183"/>
      <c r="AE97" s="202"/>
      <c r="AF97" s="202"/>
      <c r="AG97" s="183"/>
      <c r="AH97" s="202"/>
      <c r="AI97" s="202"/>
      <c r="AJ97" s="214"/>
      <c r="AK97" s="202"/>
      <c r="AL97" s="202"/>
      <c r="AM97" s="202"/>
      <c r="AN97" s="202"/>
      <c r="AO97" s="202"/>
      <c r="AP97" s="202"/>
      <c r="AQ97" s="202"/>
      <c r="AR97" s="202"/>
      <c r="AS97" s="202"/>
      <c r="AT97" s="202"/>
      <c r="AU97" s="202"/>
      <c r="AV97" s="202"/>
      <c r="AW97" s="202"/>
      <c r="AX97" s="202"/>
      <c r="AY97" s="202"/>
      <c r="AZ97" s="202"/>
      <c r="BA97" s="202"/>
      <c r="BB97" s="202"/>
      <c r="BC97" s="202"/>
      <c r="BD97" s="202"/>
      <c r="BE97" s="202"/>
    </row>
    <row r="98" spans="1:57" s="85" customFormat="1" ht="18" customHeight="1">
      <c r="A98" s="209"/>
      <c r="B98" s="236"/>
      <c r="C98" s="237"/>
      <c r="D98" s="237"/>
      <c r="E98" s="225"/>
      <c r="F98" s="209"/>
      <c r="G98" s="209"/>
      <c r="H98" s="163" t="s">
        <v>582</v>
      </c>
      <c r="I98" s="229"/>
      <c r="J98" s="203"/>
      <c r="K98" s="203"/>
      <c r="L98" s="184"/>
      <c r="M98" s="203"/>
      <c r="N98" s="203"/>
      <c r="O98" s="184"/>
      <c r="P98" s="203"/>
      <c r="Q98" s="203"/>
      <c r="R98" s="184"/>
      <c r="S98" s="203"/>
      <c r="T98" s="203"/>
      <c r="U98" s="184"/>
      <c r="V98" s="203"/>
      <c r="W98" s="203"/>
      <c r="X98" s="184"/>
      <c r="Y98" s="203"/>
      <c r="Z98" s="203"/>
      <c r="AA98" s="184"/>
      <c r="AB98" s="203"/>
      <c r="AC98" s="203"/>
      <c r="AD98" s="184"/>
      <c r="AE98" s="203"/>
      <c r="AF98" s="203"/>
      <c r="AG98" s="184"/>
      <c r="AH98" s="203"/>
      <c r="AI98" s="203"/>
      <c r="AJ98" s="214"/>
      <c r="AK98" s="203"/>
      <c r="AL98" s="203"/>
      <c r="AM98" s="203"/>
      <c r="AN98" s="203"/>
      <c r="AO98" s="203"/>
      <c r="AP98" s="203"/>
      <c r="AQ98" s="203"/>
      <c r="AR98" s="203"/>
      <c r="AS98" s="203"/>
      <c r="AT98" s="203"/>
      <c r="AU98" s="203"/>
      <c r="AV98" s="203"/>
      <c r="AW98" s="203"/>
      <c r="AX98" s="203"/>
      <c r="AY98" s="203"/>
      <c r="AZ98" s="203"/>
      <c r="BA98" s="203"/>
      <c r="BB98" s="203"/>
      <c r="BC98" s="203"/>
      <c r="BD98" s="203"/>
      <c r="BE98" s="203"/>
    </row>
    <row r="99" spans="1:57" s="85" customFormat="1" ht="72">
      <c r="A99" s="165">
        <v>2</v>
      </c>
      <c r="B99" s="163" t="s">
        <v>529</v>
      </c>
      <c r="C99" s="167" t="s">
        <v>555</v>
      </c>
      <c r="D99" s="167" t="s">
        <v>633</v>
      </c>
      <c r="E99" s="165" t="s">
        <v>516</v>
      </c>
      <c r="F99" s="165"/>
      <c r="G99" s="165">
        <v>37</v>
      </c>
      <c r="H99" s="162" t="s">
        <v>634</v>
      </c>
      <c r="I99" s="165" t="s">
        <v>518</v>
      </c>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t="s">
        <v>534</v>
      </c>
      <c r="AI99" s="67"/>
      <c r="AJ99" s="152" t="s">
        <v>635</v>
      </c>
      <c r="AK99" s="67"/>
      <c r="AL99" s="67"/>
      <c r="AM99" s="67"/>
      <c r="AN99" s="67"/>
      <c r="AO99" s="67"/>
      <c r="AP99" s="67"/>
      <c r="AQ99" s="67"/>
      <c r="AR99" s="67"/>
      <c r="AS99" s="67"/>
      <c r="AT99" s="67"/>
      <c r="AU99" s="67"/>
      <c r="AV99" s="67"/>
      <c r="AW99" s="67"/>
      <c r="AX99" s="67"/>
      <c r="AY99" s="67"/>
      <c r="AZ99" s="67"/>
      <c r="BA99" s="67"/>
      <c r="BB99" s="67"/>
      <c r="BC99" s="67"/>
      <c r="BD99" s="67"/>
      <c r="BE99" s="67"/>
    </row>
    <row r="100" spans="1:57" s="85" customFormat="1" ht="36">
      <c r="A100" s="207">
        <v>2</v>
      </c>
      <c r="B100" s="234" t="s">
        <v>529</v>
      </c>
      <c r="C100" s="237" t="s">
        <v>555</v>
      </c>
      <c r="D100" s="237" t="s">
        <v>636</v>
      </c>
      <c r="E100" s="225" t="s">
        <v>516</v>
      </c>
      <c r="F100" s="207"/>
      <c r="G100" s="207">
        <v>38</v>
      </c>
      <c r="H100" s="170" t="s">
        <v>637</v>
      </c>
      <c r="I100" s="225" t="s">
        <v>523</v>
      </c>
      <c r="J100" s="201"/>
      <c r="K100" s="201"/>
      <c r="L100" s="172"/>
      <c r="M100" s="201"/>
      <c r="N100" s="201"/>
      <c r="O100" s="172"/>
      <c r="P100" s="201"/>
      <c r="Q100" s="201"/>
      <c r="R100" s="172"/>
      <c r="S100" s="201"/>
      <c r="T100" s="201"/>
      <c r="U100" s="172"/>
      <c r="V100" s="201"/>
      <c r="W100" s="201"/>
      <c r="X100" s="172"/>
      <c r="Y100" s="201"/>
      <c r="Z100" s="201"/>
      <c r="AA100" s="172"/>
      <c r="AB100" s="201"/>
      <c r="AC100" s="201"/>
      <c r="AD100" s="172"/>
      <c r="AE100" s="201"/>
      <c r="AF100" s="201"/>
      <c r="AG100" s="172"/>
      <c r="AH100" s="223" t="s">
        <v>534</v>
      </c>
      <c r="AI100" s="201"/>
      <c r="AJ100" s="223" t="s">
        <v>638</v>
      </c>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row>
    <row r="101" spans="1:57" s="85" customFormat="1" ht="36">
      <c r="A101" s="208"/>
      <c r="B101" s="235"/>
      <c r="C101" s="237"/>
      <c r="D101" s="237"/>
      <c r="E101" s="225"/>
      <c r="F101" s="208"/>
      <c r="G101" s="208"/>
      <c r="H101" s="163" t="s">
        <v>639</v>
      </c>
      <c r="I101" s="225"/>
      <c r="J101" s="202"/>
      <c r="K101" s="202"/>
      <c r="L101" s="183"/>
      <c r="M101" s="202"/>
      <c r="N101" s="202"/>
      <c r="O101" s="183"/>
      <c r="P101" s="202"/>
      <c r="Q101" s="202"/>
      <c r="R101" s="183"/>
      <c r="S101" s="202"/>
      <c r="T101" s="202"/>
      <c r="U101" s="183"/>
      <c r="V101" s="202"/>
      <c r="W101" s="202"/>
      <c r="X101" s="183"/>
      <c r="Y101" s="202"/>
      <c r="Z101" s="202"/>
      <c r="AA101" s="183"/>
      <c r="AB101" s="202"/>
      <c r="AC101" s="202"/>
      <c r="AD101" s="183"/>
      <c r="AE101" s="202"/>
      <c r="AF101" s="202"/>
      <c r="AG101" s="183"/>
      <c r="AH101" s="223"/>
      <c r="AI101" s="202"/>
      <c r="AJ101" s="223"/>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row>
    <row r="102" spans="1:57" s="85" customFormat="1" ht="24">
      <c r="A102" s="209"/>
      <c r="B102" s="236"/>
      <c r="C102" s="237"/>
      <c r="D102" s="237"/>
      <c r="E102" s="225"/>
      <c r="F102" s="209"/>
      <c r="G102" s="209"/>
      <c r="H102" s="163" t="s">
        <v>640</v>
      </c>
      <c r="I102" s="225"/>
      <c r="J102" s="203"/>
      <c r="K102" s="203"/>
      <c r="L102" s="184"/>
      <c r="M102" s="203"/>
      <c r="N102" s="203"/>
      <c r="O102" s="184"/>
      <c r="P102" s="203"/>
      <c r="Q102" s="203"/>
      <c r="R102" s="184"/>
      <c r="S102" s="203"/>
      <c r="T102" s="203"/>
      <c r="U102" s="184"/>
      <c r="V102" s="203"/>
      <c r="W102" s="203"/>
      <c r="X102" s="184"/>
      <c r="Y102" s="203"/>
      <c r="Z102" s="203"/>
      <c r="AA102" s="184"/>
      <c r="AB102" s="203"/>
      <c r="AC102" s="203"/>
      <c r="AD102" s="184"/>
      <c r="AE102" s="203"/>
      <c r="AF102" s="203"/>
      <c r="AG102" s="184"/>
      <c r="AH102" s="223"/>
      <c r="AI102" s="203"/>
      <c r="AJ102" s="223"/>
      <c r="AK102" s="203"/>
      <c r="AL102" s="203"/>
      <c r="AM102" s="203"/>
      <c r="AN102" s="203"/>
      <c r="AO102" s="203"/>
      <c r="AP102" s="203"/>
      <c r="AQ102" s="203"/>
      <c r="AR102" s="203"/>
      <c r="AS102" s="203"/>
      <c r="AT102" s="203"/>
      <c r="AU102" s="203"/>
      <c r="AV102" s="203"/>
      <c r="AW102" s="203"/>
      <c r="AX102" s="203"/>
      <c r="AY102" s="203"/>
      <c r="AZ102" s="203"/>
      <c r="BA102" s="203"/>
      <c r="BB102" s="203"/>
      <c r="BC102" s="203"/>
      <c r="BD102" s="203"/>
      <c r="BE102" s="203"/>
    </row>
    <row r="103" spans="1:57" s="85" customFormat="1" ht="72">
      <c r="A103" s="165">
        <v>2</v>
      </c>
      <c r="B103" s="163" t="s">
        <v>529</v>
      </c>
      <c r="C103" s="167" t="s">
        <v>555</v>
      </c>
      <c r="D103" s="167" t="s">
        <v>641</v>
      </c>
      <c r="E103" s="165" t="s">
        <v>642</v>
      </c>
      <c r="F103" s="165"/>
      <c r="G103" s="165">
        <v>39</v>
      </c>
      <c r="H103" s="162" t="s">
        <v>643</v>
      </c>
      <c r="I103" s="165" t="s">
        <v>518</v>
      </c>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0" t="s">
        <v>644</v>
      </c>
      <c r="AI103" s="67"/>
      <c r="AJ103" s="60" t="s">
        <v>645</v>
      </c>
      <c r="AK103" s="67"/>
      <c r="AL103" s="67"/>
      <c r="AM103" s="67"/>
      <c r="AN103" s="67"/>
      <c r="AO103" s="67"/>
      <c r="AP103" s="67"/>
      <c r="AQ103" s="67"/>
      <c r="AR103" s="67"/>
      <c r="AS103" s="67"/>
      <c r="AT103" s="67"/>
      <c r="AU103" s="67"/>
      <c r="AV103" s="67"/>
      <c r="AW103" s="67"/>
      <c r="AX103" s="67"/>
      <c r="AY103" s="67"/>
      <c r="AZ103" s="67"/>
      <c r="BA103" s="67"/>
      <c r="BB103" s="67"/>
      <c r="BC103" s="67"/>
      <c r="BD103" s="67"/>
      <c r="BE103" s="67"/>
    </row>
    <row r="104" spans="1:57" s="85" customFormat="1" ht="72">
      <c r="A104" s="165">
        <v>2</v>
      </c>
      <c r="B104" s="163" t="s">
        <v>529</v>
      </c>
      <c r="C104" s="167" t="s">
        <v>555</v>
      </c>
      <c r="D104" s="167" t="s">
        <v>641</v>
      </c>
      <c r="E104" s="165" t="s">
        <v>542</v>
      </c>
      <c r="F104" s="165"/>
      <c r="G104" s="165">
        <v>40</v>
      </c>
      <c r="H104" s="162" t="s">
        <v>646</v>
      </c>
      <c r="I104" s="165" t="s">
        <v>518</v>
      </c>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0" t="s">
        <v>644</v>
      </c>
      <c r="AI104" s="67"/>
      <c r="AJ104" s="60" t="s">
        <v>645</v>
      </c>
      <c r="AK104" s="67"/>
      <c r="AL104" s="67"/>
      <c r="AM104" s="67"/>
      <c r="AN104" s="67"/>
      <c r="AO104" s="67"/>
      <c r="AP104" s="67"/>
      <c r="AQ104" s="67"/>
      <c r="AR104" s="67"/>
      <c r="AS104" s="67"/>
      <c r="AT104" s="67"/>
      <c r="AU104" s="67"/>
      <c r="AV104" s="67"/>
      <c r="AW104" s="67"/>
      <c r="AX104" s="67"/>
      <c r="AY104" s="67"/>
      <c r="AZ104" s="67"/>
      <c r="BA104" s="67"/>
      <c r="BB104" s="67"/>
      <c r="BC104" s="67"/>
      <c r="BD104" s="67"/>
      <c r="BE104" s="67"/>
    </row>
    <row r="105" spans="1:57" s="85" customFormat="1" ht="36">
      <c r="A105" s="207">
        <v>2</v>
      </c>
      <c r="B105" s="234" t="s">
        <v>529</v>
      </c>
      <c r="C105" s="237" t="s">
        <v>555</v>
      </c>
      <c r="D105" s="237" t="s">
        <v>641</v>
      </c>
      <c r="E105" s="225" t="s">
        <v>516</v>
      </c>
      <c r="F105" s="207"/>
      <c r="G105" s="207">
        <v>41</v>
      </c>
      <c r="H105" s="162" t="s">
        <v>647</v>
      </c>
      <c r="I105" s="225" t="s">
        <v>523</v>
      </c>
      <c r="J105" s="201"/>
      <c r="K105" s="201"/>
      <c r="L105" s="172"/>
      <c r="M105" s="201"/>
      <c r="N105" s="201"/>
      <c r="O105" s="172"/>
      <c r="P105" s="201"/>
      <c r="Q105" s="201"/>
      <c r="R105" s="172"/>
      <c r="S105" s="201"/>
      <c r="T105" s="201"/>
      <c r="U105" s="172"/>
      <c r="V105" s="201"/>
      <c r="W105" s="201"/>
      <c r="X105" s="172"/>
      <c r="Y105" s="201"/>
      <c r="Z105" s="201"/>
      <c r="AA105" s="172"/>
      <c r="AB105" s="201"/>
      <c r="AC105" s="201"/>
      <c r="AD105" s="172"/>
      <c r="AE105" s="201"/>
      <c r="AF105" s="201"/>
      <c r="AG105" s="172"/>
      <c r="AH105" s="214" t="s">
        <v>524</v>
      </c>
      <c r="AI105" s="201"/>
      <c r="AJ105" s="214" t="s">
        <v>648</v>
      </c>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row>
    <row r="106" spans="1:57" s="85" customFormat="1" ht="48">
      <c r="A106" s="208"/>
      <c r="B106" s="235"/>
      <c r="C106" s="237"/>
      <c r="D106" s="237"/>
      <c r="E106" s="225"/>
      <c r="F106" s="208"/>
      <c r="G106" s="208"/>
      <c r="H106" s="163" t="s">
        <v>649</v>
      </c>
      <c r="I106" s="225"/>
      <c r="J106" s="202"/>
      <c r="K106" s="202"/>
      <c r="L106" s="183"/>
      <c r="M106" s="202"/>
      <c r="N106" s="202"/>
      <c r="O106" s="183"/>
      <c r="P106" s="202"/>
      <c r="Q106" s="202"/>
      <c r="R106" s="183"/>
      <c r="S106" s="202"/>
      <c r="T106" s="202"/>
      <c r="U106" s="183"/>
      <c r="V106" s="202"/>
      <c r="W106" s="202"/>
      <c r="X106" s="183"/>
      <c r="Y106" s="202"/>
      <c r="Z106" s="202"/>
      <c r="AA106" s="183"/>
      <c r="AB106" s="202"/>
      <c r="AC106" s="202"/>
      <c r="AD106" s="183"/>
      <c r="AE106" s="202"/>
      <c r="AF106" s="202"/>
      <c r="AG106" s="183"/>
      <c r="AH106" s="214"/>
      <c r="AI106" s="202"/>
      <c r="AJ106" s="214"/>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row>
    <row r="107" spans="1:57" s="85" customFormat="1" ht="24">
      <c r="A107" s="209"/>
      <c r="B107" s="236"/>
      <c r="C107" s="237"/>
      <c r="D107" s="237"/>
      <c r="E107" s="225"/>
      <c r="F107" s="209"/>
      <c r="G107" s="209"/>
      <c r="H107" s="163" t="s">
        <v>640</v>
      </c>
      <c r="I107" s="225"/>
      <c r="J107" s="203"/>
      <c r="K107" s="203"/>
      <c r="L107" s="184"/>
      <c r="M107" s="203"/>
      <c r="N107" s="203"/>
      <c r="O107" s="184"/>
      <c r="P107" s="203"/>
      <c r="Q107" s="203"/>
      <c r="R107" s="184"/>
      <c r="S107" s="203"/>
      <c r="T107" s="203"/>
      <c r="U107" s="184"/>
      <c r="V107" s="203"/>
      <c r="W107" s="203"/>
      <c r="X107" s="184"/>
      <c r="Y107" s="203"/>
      <c r="Z107" s="203"/>
      <c r="AA107" s="184"/>
      <c r="AB107" s="203"/>
      <c r="AC107" s="203"/>
      <c r="AD107" s="184"/>
      <c r="AE107" s="203"/>
      <c r="AF107" s="203"/>
      <c r="AG107" s="184"/>
      <c r="AH107" s="214"/>
      <c r="AI107" s="203"/>
      <c r="AJ107" s="214"/>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row>
    <row r="108" spans="1:57" s="85" customFormat="1" ht="24">
      <c r="A108" s="207">
        <v>2</v>
      </c>
      <c r="B108" s="234" t="s">
        <v>529</v>
      </c>
      <c r="C108" s="237" t="s">
        <v>650</v>
      </c>
      <c r="D108" s="237" t="s">
        <v>651</v>
      </c>
      <c r="E108" s="238" t="s">
        <v>516</v>
      </c>
      <c r="F108" s="207" t="s">
        <v>652</v>
      </c>
      <c r="G108" s="207">
        <v>42</v>
      </c>
      <c r="H108" s="162" t="s">
        <v>653</v>
      </c>
      <c r="I108" s="225" t="s">
        <v>576</v>
      </c>
      <c r="J108" s="201"/>
      <c r="K108" s="201"/>
      <c r="L108" s="172"/>
      <c r="M108" s="201"/>
      <c r="N108" s="201"/>
      <c r="O108" s="172"/>
      <c r="P108" s="201"/>
      <c r="Q108" s="201"/>
      <c r="R108" s="172"/>
      <c r="S108" s="201"/>
      <c r="T108" s="201"/>
      <c r="U108" s="172"/>
      <c r="V108" s="201"/>
      <c r="W108" s="201"/>
      <c r="X108" s="172"/>
      <c r="Y108" s="201"/>
      <c r="Z108" s="201"/>
      <c r="AA108" s="172"/>
      <c r="AB108" s="201"/>
      <c r="AC108" s="201"/>
      <c r="AD108" s="172"/>
      <c r="AE108" s="201"/>
      <c r="AF108" s="201"/>
      <c r="AG108" s="172"/>
      <c r="AH108" s="224" t="s">
        <v>534</v>
      </c>
      <c r="AI108" s="201"/>
      <c r="AJ108" s="214" t="s">
        <v>629</v>
      </c>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row>
    <row r="109" spans="1:57" s="85" customFormat="1" ht="24">
      <c r="A109" s="208"/>
      <c r="B109" s="235"/>
      <c r="C109" s="237"/>
      <c r="D109" s="237"/>
      <c r="E109" s="225"/>
      <c r="F109" s="208"/>
      <c r="G109" s="208"/>
      <c r="H109" s="163" t="s">
        <v>654</v>
      </c>
      <c r="I109" s="225"/>
      <c r="J109" s="202"/>
      <c r="K109" s="202"/>
      <c r="L109" s="183"/>
      <c r="M109" s="202"/>
      <c r="N109" s="202"/>
      <c r="O109" s="183"/>
      <c r="P109" s="202"/>
      <c r="Q109" s="202"/>
      <c r="R109" s="183"/>
      <c r="S109" s="202"/>
      <c r="T109" s="202"/>
      <c r="U109" s="183"/>
      <c r="V109" s="202"/>
      <c r="W109" s="202"/>
      <c r="X109" s="183"/>
      <c r="Y109" s="202"/>
      <c r="Z109" s="202"/>
      <c r="AA109" s="183"/>
      <c r="AB109" s="202"/>
      <c r="AC109" s="202"/>
      <c r="AD109" s="183"/>
      <c r="AE109" s="202"/>
      <c r="AF109" s="202"/>
      <c r="AG109" s="183"/>
      <c r="AH109" s="224"/>
      <c r="AI109" s="202"/>
      <c r="AJ109" s="214"/>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row>
    <row r="110" spans="1:57" s="85" customFormat="1" ht="24">
      <c r="A110" s="209"/>
      <c r="B110" s="236"/>
      <c r="C110" s="237"/>
      <c r="D110" s="237"/>
      <c r="E110" s="225"/>
      <c r="F110" s="209"/>
      <c r="G110" s="209"/>
      <c r="H110" s="163" t="s">
        <v>655</v>
      </c>
      <c r="I110" s="225"/>
      <c r="J110" s="203"/>
      <c r="K110" s="203"/>
      <c r="L110" s="184"/>
      <c r="M110" s="203"/>
      <c r="N110" s="203"/>
      <c r="O110" s="184"/>
      <c r="P110" s="203"/>
      <c r="Q110" s="203"/>
      <c r="R110" s="184"/>
      <c r="S110" s="203"/>
      <c r="T110" s="203"/>
      <c r="U110" s="184"/>
      <c r="V110" s="203"/>
      <c r="W110" s="203"/>
      <c r="X110" s="184"/>
      <c r="Y110" s="203"/>
      <c r="Z110" s="203"/>
      <c r="AA110" s="184"/>
      <c r="AB110" s="203"/>
      <c r="AC110" s="203"/>
      <c r="AD110" s="184"/>
      <c r="AE110" s="203"/>
      <c r="AF110" s="203"/>
      <c r="AG110" s="184"/>
      <c r="AH110" s="224"/>
      <c r="AI110" s="203"/>
      <c r="AJ110" s="214"/>
      <c r="AK110" s="203"/>
      <c r="AL110" s="203"/>
      <c r="AM110" s="203"/>
      <c r="AN110" s="203"/>
      <c r="AO110" s="203"/>
      <c r="AP110" s="203"/>
      <c r="AQ110" s="203"/>
      <c r="AR110" s="203"/>
      <c r="AS110" s="203"/>
      <c r="AT110" s="203"/>
      <c r="AU110" s="203"/>
      <c r="AV110" s="203"/>
      <c r="AW110" s="203"/>
      <c r="AX110" s="203"/>
      <c r="AY110" s="203"/>
      <c r="AZ110" s="203"/>
      <c r="BA110" s="203"/>
      <c r="BB110" s="203"/>
      <c r="BC110" s="203"/>
      <c r="BD110" s="203"/>
      <c r="BE110" s="203"/>
    </row>
    <row r="111" spans="1:57" s="85" customFormat="1" ht="32.25" customHeight="1">
      <c r="A111" s="207">
        <v>2</v>
      </c>
      <c r="B111" s="234" t="s">
        <v>529</v>
      </c>
      <c r="C111" s="237" t="s">
        <v>650</v>
      </c>
      <c r="D111" s="237" t="s">
        <v>651</v>
      </c>
      <c r="E111" s="238" t="s">
        <v>538</v>
      </c>
      <c r="F111" s="207">
        <v>37</v>
      </c>
      <c r="G111" s="207">
        <v>43</v>
      </c>
      <c r="H111" s="162" t="s">
        <v>656</v>
      </c>
      <c r="I111" s="225" t="s">
        <v>576</v>
      </c>
      <c r="J111" s="201"/>
      <c r="K111" s="201"/>
      <c r="L111" s="172"/>
      <c r="M111" s="201"/>
      <c r="N111" s="201"/>
      <c r="O111" s="172"/>
      <c r="P111" s="201"/>
      <c r="Q111" s="201"/>
      <c r="R111" s="172"/>
      <c r="S111" s="201"/>
      <c r="T111" s="201"/>
      <c r="U111" s="172"/>
      <c r="V111" s="201"/>
      <c r="W111" s="201"/>
      <c r="X111" s="172"/>
      <c r="Y111" s="201"/>
      <c r="Z111" s="201"/>
      <c r="AA111" s="172"/>
      <c r="AB111" s="201"/>
      <c r="AC111" s="201"/>
      <c r="AD111" s="172"/>
      <c r="AE111" s="201"/>
      <c r="AF111" s="201"/>
      <c r="AG111" s="172"/>
      <c r="AH111" s="224" t="s">
        <v>534</v>
      </c>
      <c r="AI111" s="201"/>
      <c r="AJ111" s="214" t="s">
        <v>629</v>
      </c>
      <c r="AK111" s="201"/>
      <c r="AL111" s="201"/>
      <c r="AM111" s="201"/>
      <c r="AN111" s="201"/>
      <c r="AO111" s="201"/>
      <c r="AP111" s="201"/>
      <c r="AQ111" s="201"/>
      <c r="AR111" s="201"/>
      <c r="AS111" s="201"/>
      <c r="AT111" s="201"/>
      <c r="AU111" s="201"/>
      <c r="AV111" s="201"/>
      <c r="AW111" s="201"/>
      <c r="AX111" s="201"/>
      <c r="AY111" s="201"/>
      <c r="AZ111" s="201"/>
      <c r="BA111" s="201"/>
      <c r="BB111" s="201"/>
      <c r="BC111" s="201"/>
      <c r="BD111" s="201"/>
      <c r="BE111" s="201"/>
    </row>
    <row r="112" spans="1:57" s="85" customFormat="1" ht="24">
      <c r="A112" s="208"/>
      <c r="B112" s="235"/>
      <c r="C112" s="237"/>
      <c r="D112" s="237"/>
      <c r="E112" s="225"/>
      <c r="F112" s="208"/>
      <c r="G112" s="208"/>
      <c r="H112" s="163" t="s">
        <v>657</v>
      </c>
      <c r="I112" s="225"/>
      <c r="J112" s="202"/>
      <c r="K112" s="202"/>
      <c r="L112" s="183"/>
      <c r="M112" s="202"/>
      <c r="N112" s="202"/>
      <c r="O112" s="183"/>
      <c r="P112" s="202"/>
      <c r="Q112" s="202"/>
      <c r="R112" s="183"/>
      <c r="S112" s="202"/>
      <c r="T112" s="202"/>
      <c r="U112" s="183"/>
      <c r="V112" s="202"/>
      <c r="W112" s="202"/>
      <c r="X112" s="183"/>
      <c r="Y112" s="202"/>
      <c r="Z112" s="202"/>
      <c r="AA112" s="183"/>
      <c r="AB112" s="202"/>
      <c r="AC112" s="202"/>
      <c r="AD112" s="183"/>
      <c r="AE112" s="202"/>
      <c r="AF112" s="202"/>
      <c r="AG112" s="183"/>
      <c r="AH112" s="224"/>
      <c r="AI112" s="202"/>
      <c r="AJ112" s="214"/>
      <c r="AK112" s="202"/>
      <c r="AL112" s="202"/>
      <c r="AM112" s="202"/>
      <c r="AN112" s="202"/>
      <c r="AO112" s="202"/>
      <c r="AP112" s="202"/>
      <c r="AQ112" s="202"/>
      <c r="AR112" s="202"/>
      <c r="AS112" s="202"/>
      <c r="AT112" s="202"/>
      <c r="AU112" s="202"/>
      <c r="AV112" s="202"/>
      <c r="AW112" s="202"/>
      <c r="AX112" s="202"/>
      <c r="AY112" s="202"/>
      <c r="AZ112" s="202"/>
      <c r="BA112" s="202"/>
      <c r="BB112" s="202"/>
      <c r="BC112" s="202"/>
      <c r="BD112" s="202"/>
      <c r="BE112" s="202"/>
    </row>
    <row r="113" spans="1:57" s="85" customFormat="1" ht="24">
      <c r="A113" s="209"/>
      <c r="B113" s="236"/>
      <c r="C113" s="237"/>
      <c r="D113" s="237"/>
      <c r="E113" s="225"/>
      <c r="F113" s="209"/>
      <c r="G113" s="209"/>
      <c r="H113" s="163" t="s">
        <v>658</v>
      </c>
      <c r="I113" s="225"/>
      <c r="J113" s="203"/>
      <c r="K113" s="203"/>
      <c r="L113" s="184"/>
      <c r="M113" s="203"/>
      <c r="N113" s="203"/>
      <c r="O113" s="184"/>
      <c r="P113" s="203"/>
      <c r="Q113" s="203"/>
      <c r="R113" s="184"/>
      <c r="S113" s="203"/>
      <c r="T113" s="203"/>
      <c r="U113" s="184"/>
      <c r="V113" s="203"/>
      <c r="W113" s="203"/>
      <c r="X113" s="184"/>
      <c r="Y113" s="203"/>
      <c r="Z113" s="203"/>
      <c r="AA113" s="184"/>
      <c r="AB113" s="203"/>
      <c r="AC113" s="203"/>
      <c r="AD113" s="184"/>
      <c r="AE113" s="203"/>
      <c r="AF113" s="203"/>
      <c r="AG113" s="184"/>
      <c r="AH113" s="224"/>
      <c r="AI113" s="203"/>
      <c r="AJ113" s="214"/>
      <c r="AK113" s="203"/>
      <c r="AL113" s="203"/>
      <c r="AM113" s="203"/>
      <c r="AN113" s="203"/>
      <c r="AO113" s="203"/>
      <c r="AP113" s="203"/>
      <c r="AQ113" s="203"/>
      <c r="AR113" s="203"/>
      <c r="AS113" s="203"/>
      <c r="AT113" s="203"/>
      <c r="AU113" s="203"/>
      <c r="AV113" s="203"/>
      <c r="AW113" s="203"/>
      <c r="AX113" s="203"/>
      <c r="AY113" s="203"/>
      <c r="AZ113" s="203"/>
      <c r="BA113" s="203"/>
      <c r="BB113" s="203"/>
      <c r="BC113" s="203"/>
      <c r="BD113" s="203"/>
      <c r="BE113" s="203"/>
    </row>
    <row r="114" spans="1:57" s="85" customFormat="1" ht="23.25" customHeight="1">
      <c r="A114" s="207">
        <v>2</v>
      </c>
      <c r="B114" s="234" t="s">
        <v>529</v>
      </c>
      <c r="C114" s="237" t="s">
        <v>650</v>
      </c>
      <c r="D114" s="237" t="s">
        <v>651</v>
      </c>
      <c r="E114" s="238" t="s">
        <v>542</v>
      </c>
      <c r="F114" s="207">
        <v>38</v>
      </c>
      <c r="G114" s="207">
        <v>44</v>
      </c>
      <c r="H114" s="162" t="s">
        <v>659</v>
      </c>
      <c r="I114" s="225" t="s">
        <v>576</v>
      </c>
      <c r="J114" s="201"/>
      <c r="K114" s="201"/>
      <c r="L114" s="172"/>
      <c r="M114" s="201"/>
      <c r="N114" s="201"/>
      <c r="O114" s="172"/>
      <c r="P114" s="201"/>
      <c r="Q114" s="201"/>
      <c r="R114" s="172"/>
      <c r="S114" s="201"/>
      <c r="T114" s="201"/>
      <c r="U114" s="172"/>
      <c r="V114" s="201"/>
      <c r="W114" s="201"/>
      <c r="X114" s="172"/>
      <c r="Y114" s="201"/>
      <c r="Z114" s="201"/>
      <c r="AA114" s="172"/>
      <c r="AB114" s="201"/>
      <c r="AC114" s="201"/>
      <c r="AD114" s="172"/>
      <c r="AE114" s="201"/>
      <c r="AF114" s="201"/>
      <c r="AG114" s="172"/>
      <c r="AH114" s="224" t="s">
        <v>534</v>
      </c>
      <c r="AI114" s="201"/>
      <c r="AJ114" s="214" t="s">
        <v>629</v>
      </c>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row>
    <row r="115" spans="1:57" s="85" customFormat="1" ht="24">
      <c r="A115" s="208"/>
      <c r="B115" s="235"/>
      <c r="C115" s="237"/>
      <c r="D115" s="237"/>
      <c r="E115" s="225"/>
      <c r="F115" s="208"/>
      <c r="G115" s="208"/>
      <c r="H115" s="163" t="s">
        <v>660</v>
      </c>
      <c r="I115" s="225"/>
      <c r="J115" s="202"/>
      <c r="K115" s="202"/>
      <c r="L115" s="183"/>
      <c r="M115" s="202"/>
      <c r="N115" s="202"/>
      <c r="O115" s="183"/>
      <c r="P115" s="202"/>
      <c r="Q115" s="202"/>
      <c r="R115" s="183"/>
      <c r="S115" s="202"/>
      <c r="T115" s="202"/>
      <c r="U115" s="183"/>
      <c r="V115" s="202"/>
      <c r="W115" s="202"/>
      <c r="X115" s="183"/>
      <c r="Y115" s="202"/>
      <c r="Z115" s="202"/>
      <c r="AA115" s="183"/>
      <c r="AB115" s="202"/>
      <c r="AC115" s="202"/>
      <c r="AD115" s="183"/>
      <c r="AE115" s="202"/>
      <c r="AF115" s="202"/>
      <c r="AG115" s="183"/>
      <c r="AH115" s="224"/>
      <c r="AI115" s="202"/>
      <c r="AJ115" s="214"/>
      <c r="AK115" s="202"/>
      <c r="AL115" s="202"/>
      <c r="AM115" s="202"/>
      <c r="AN115" s="202"/>
      <c r="AO115" s="202"/>
      <c r="AP115" s="202"/>
      <c r="AQ115" s="202"/>
      <c r="AR115" s="202"/>
      <c r="AS115" s="202"/>
      <c r="AT115" s="202"/>
      <c r="AU115" s="202"/>
      <c r="AV115" s="202"/>
      <c r="AW115" s="202"/>
      <c r="AX115" s="202"/>
      <c r="AY115" s="202"/>
      <c r="AZ115" s="202"/>
      <c r="BA115" s="202"/>
      <c r="BB115" s="202"/>
      <c r="BC115" s="202"/>
      <c r="BD115" s="202"/>
      <c r="BE115" s="202"/>
    </row>
    <row r="116" spans="1:57" s="85" customFormat="1" ht="24">
      <c r="A116" s="209"/>
      <c r="B116" s="236"/>
      <c r="C116" s="237"/>
      <c r="D116" s="237"/>
      <c r="E116" s="225"/>
      <c r="F116" s="209"/>
      <c r="G116" s="209"/>
      <c r="H116" s="163" t="s">
        <v>661</v>
      </c>
      <c r="I116" s="225"/>
      <c r="J116" s="203"/>
      <c r="K116" s="203"/>
      <c r="L116" s="184"/>
      <c r="M116" s="203"/>
      <c r="N116" s="203"/>
      <c r="O116" s="184"/>
      <c r="P116" s="203"/>
      <c r="Q116" s="203"/>
      <c r="R116" s="184"/>
      <c r="S116" s="203"/>
      <c r="T116" s="203"/>
      <c r="U116" s="184"/>
      <c r="V116" s="203"/>
      <c r="W116" s="203"/>
      <c r="X116" s="184"/>
      <c r="Y116" s="203"/>
      <c r="Z116" s="203"/>
      <c r="AA116" s="184"/>
      <c r="AB116" s="203"/>
      <c r="AC116" s="203"/>
      <c r="AD116" s="184"/>
      <c r="AE116" s="203"/>
      <c r="AF116" s="203"/>
      <c r="AG116" s="184"/>
      <c r="AH116" s="224"/>
      <c r="AI116" s="203"/>
      <c r="AJ116" s="214"/>
      <c r="AK116" s="203"/>
      <c r="AL116" s="203"/>
      <c r="AM116" s="203"/>
      <c r="AN116" s="203"/>
      <c r="AO116" s="203"/>
      <c r="AP116" s="203"/>
      <c r="AQ116" s="203"/>
      <c r="AR116" s="203"/>
      <c r="AS116" s="203"/>
      <c r="AT116" s="203"/>
      <c r="AU116" s="203"/>
      <c r="AV116" s="203"/>
      <c r="AW116" s="203"/>
      <c r="AX116" s="203"/>
      <c r="AY116" s="203"/>
      <c r="AZ116" s="203"/>
      <c r="BA116" s="203"/>
      <c r="BB116" s="203"/>
      <c r="BC116" s="203"/>
      <c r="BD116" s="203"/>
      <c r="BE116" s="203"/>
    </row>
    <row r="117" spans="1:57" s="85" customFormat="1" ht="24">
      <c r="A117" s="207">
        <v>2</v>
      </c>
      <c r="B117" s="234" t="s">
        <v>529</v>
      </c>
      <c r="C117" s="231" t="s">
        <v>530</v>
      </c>
      <c r="D117" s="231" t="s">
        <v>531</v>
      </c>
      <c r="E117" s="207" t="s">
        <v>538</v>
      </c>
      <c r="F117" s="207"/>
      <c r="G117" s="207">
        <v>45</v>
      </c>
      <c r="H117" s="171" t="s">
        <v>662</v>
      </c>
      <c r="I117" s="207" t="s">
        <v>523</v>
      </c>
      <c r="J117" s="201"/>
      <c r="K117" s="201"/>
      <c r="L117" s="172"/>
      <c r="M117" s="201"/>
      <c r="N117" s="201"/>
      <c r="O117" s="172"/>
      <c r="P117" s="201"/>
      <c r="Q117" s="201"/>
      <c r="R117" s="172"/>
      <c r="S117" s="201"/>
      <c r="T117" s="201"/>
      <c r="U117" s="172"/>
      <c r="V117" s="201"/>
      <c r="W117" s="201"/>
      <c r="X117" s="172"/>
      <c r="Y117" s="201"/>
      <c r="Z117" s="201"/>
      <c r="AA117" s="172"/>
      <c r="AB117" s="201"/>
      <c r="AC117" s="201"/>
      <c r="AD117" s="172"/>
      <c r="AE117" s="201"/>
      <c r="AF117" s="201"/>
      <c r="AG117" s="172"/>
      <c r="AH117" s="201" t="s">
        <v>534</v>
      </c>
      <c r="AI117" s="201"/>
      <c r="AJ117" s="214" t="s">
        <v>629</v>
      </c>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row>
    <row r="118" spans="1:57" s="85" customFormat="1" ht="24">
      <c r="A118" s="208"/>
      <c r="B118" s="235"/>
      <c r="C118" s="232"/>
      <c r="D118" s="232"/>
      <c r="E118" s="208"/>
      <c r="F118" s="208"/>
      <c r="G118" s="208"/>
      <c r="H118" s="171" t="s">
        <v>663</v>
      </c>
      <c r="I118" s="208"/>
      <c r="J118" s="202"/>
      <c r="K118" s="202"/>
      <c r="L118" s="183"/>
      <c r="M118" s="202"/>
      <c r="N118" s="202"/>
      <c r="O118" s="183"/>
      <c r="P118" s="202"/>
      <c r="Q118" s="202"/>
      <c r="R118" s="183"/>
      <c r="S118" s="202"/>
      <c r="T118" s="202"/>
      <c r="U118" s="183"/>
      <c r="V118" s="202"/>
      <c r="W118" s="202"/>
      <c r="X118" s="183"/>
      <c r="Y118" s="202"/>
      <c r="Z118" s="202"/>
      <c r="AA118" s="183"/>
      <c r="AB118" s="202"/>
      <c r="AC118" s="202"/>
      <c r="AD118" s="183"/>
      <c r="AE118" s="202"/>
      <c r="AF118" s="202"/>
      <c r="AG118" s="183"/>
      <c r="AH118" s="202"/>
      <c r="AI118" s="202"/>
      <c r="AJ118" s="214"/>
      <c r="AK118" s="202"/>
      <c r="AL118" s="202"/>
      <c r="AM118" s="202"/>
      <c r="AN118" s="202"/>
      <c r="AO118" s="202"/>
      <c r="AP118" s="202"/>
      <c r="AQ118" s="202"/>
      <c r="AR118" s="202"/>
      <c r="AS118" s="202"/>
      <c r="AT118" s="202"/>
      <c r="AU118" s="202"/>
      <c r="AV118" s="202"/>
      <c r="AW118" s="202"/>
      <c r="AX118" s="202"/>
      <c r="AY118" s="202"/>
      <c r="AZ118" s="202"/>
      <c r="BA118" s="202"/>
      <c r="BB118" s="202"/>
      <c r="BC118" s="202"/>
      <c r="BD118" s="202"/>
      <c r="BE118" s="202"/>
    </row>
    <row r="119" spans="1:57" s="85" customFormat="1" ht="24">
      <c r="A119" s="209"/>
      <c r="B119" s="236"/>
      <c r="C119" s="233"/>
      <c r="D119" s="233"/>
      <c r="E119" s="209"/>
      <c r="F119" s="209"/>
      <c r="G119" s="209"/>
      <c r="H119" s="171" t="s">
        <v>664</v>
      </c>
      <c r="I119" s="209"/>
      <c r="J119" s="203"/>
      <c r="K119" s="203"/>
      <c r="L119" s="184"/>
      <c r="M119" s="203"/>
      <c r="N119" s="203"/>
      <c r="O119" s="184"/>
      <c r="P119" s="203"/>
      <c r="Q119" s="203"/>
      <c r="R119" s="184"/>
      <c r="S119" s="203"/>
      <c r="T119" s="203"/>
      <c r="U119" s="184"/>
      <c r="V119" s="203"/>
      <c r="W119" s="203"/>
      <c r="X119" s="184"/>
      <c r="Y119" s="203"/>
      <c r="Z119" s="203"/>
      <c r="AA119" s="184"/>
      <c r="AB119" s="203"/>
      <c r="AC119" s="203"/>
      <c r="AD119" s="184"/>
      <c r="AE119" s="203"/>
      <c r="AF119" s="203"/>
      <c r="AG119" s="184"/>
      <c r="AH119" s="203"/>
      <c r="AI119" s="203"/>
      <c r="AJ119" s="214"/>
      <c r="AK119" s="203"/>
      <c r="AL119" s="203"/>
      <c r="AM119" s="203"/>
      <c r="AN119" s="203"/>
      <c r="AO119" s="203"/>
      <c r="AP119" s="203"/>
      <c r="AQ119" s="203"/>
      <c r="AR119" s="203"/>
      <c r="AS119" s="203"/>
      <c r="AT119" s="203"/>
      <c r="AU119" s="203"/>
      <c r="AV119" s="203"/>
      <c r="AW119" s="203"/>
      <c r="AX119" s="203"/>
      <c r="AY119" s="203"/>
      <c r="AZ119" s="203"/>
      <c r="BA119" s="203"/>
      <c r="BB119" s="203"/>
      <c r="BC119" s="203"/>
      <c r="BD119" s="203"/>
      <c r="BE119" s="203"/>
    </row>
    <row r="120" spans="1:57" s="85" customFormat="1" ht="24">
      <c r="A120" s="207">
        <v>2</v>
      </c>
      <c r="B120" s="234" t="s">
        <v>529</v>
      </c>
      <c r="C120" s="231" t="s">
        <v>530</v>
      </c>
      <c r="D120" s="231" t="s">
        <v>531</v>
      </c>
      <c r="E120" s="207" t="s">
        <v>542</v>
      </c>
      <c r="F120" s="207"/>
      <c r="G120" s="207">
        <v>46</v>
      </c>
      <c r="H120" s="171" t="s">
        <v>665</v>
      </c>
      <c r="I120" s="207" t="s">
        <v>523</v>
      </c>
      <c r="J120" s="201"/>
      <c r="K120" s="201"/>
      <c r="L120" s="172"/>
      <c r="M120" s="201"/>
      <c r="N120" s="201"/>
      <c r="O120" s="172"/>
      <c r="P120" s="201"/>
      <c r="Q120" s="201"/>
      <c r="R120" s="172"/>
      <c r="S120" s="201"/>
      <c r="T120" s="201"/>
      <c r="U120" s="172"/>
      <c r="V120" s="201"/>
      <c r="W120" s="201"/>
      <c r="X120" s="172"/>
      <c r="Y120" s="201"/>
      <c r="Z120" s="201"/>
      <c r="AA120" s="172"/>
      <c r="AB120" s="201"/>
      <c r="AC120" s="201"/>
      <c r="AD120" s="172"/>
      <c r="AE120" s="201"/>
      <c r="AF120" s="201"/>
      <c r="AG120" s="172"/>
      <c r="AH120" s="201" t="s">
        <v>534</v>
      </c>
      <c r="AI120" s="201"/>
      <c r="AJ120" s="214" t="s">
        <v>666</v>
      </c>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row>
    <row r="121" spans="1:57" s="85" customFormat="1" ht="24">
      <c r="A121" s="208"/>
      <c r="B121" s="235"/>
      <c r="C121" s="232"/>
      <c r="D121" s="232"/>
      <c r="E121" s="208"/>
      <c r="F121" s="208"/>
      <c r="G121" s="208"/>
      <c r="H121" s="171" t="s">
        <v>667</v>
      </c>
      <c r="I121" s="208"/>
      <c r="J121" s="202"/>
      <c r="K121" s="202"/>
      <c r="L121" s="183"/>
      <c r="M121" s="202"/>
      <c r="N121" s="202"/>
      <c r="O121" s="183"/>
      <c r="P121" s="202"/>
      <c r="Q121" s="202"/>
      <c r="R121" s="183"/>
      <c r="S121" s="202"/>
      <c r="T121" s="202"/>
      <c r="U121" s="183"/>
      <c r="V121" s="202"/>
      <c r="W121" s="202"/>
      <c r="X121" s="183"/>
      <c r="Y121" s="202"/>
      <c r="Z121" s="202"/>
      <c r="AA121" s="183"/>
      <c r="AB121" s="202"/>
      <c r="AC121" s="202"/>
      <c r="AD121" s="183"/>
      <c r="AE121" s="202"/>
      <c r="AF121" s="202"/>
      <c r="AG121" s="183"/>
      <c r="AH121" s="202"/>
      <c r="AI121" s="202"/>
      <c r="AJ121" s="214"/>
      <c r="AK121" s="202"/>
      <c r="AL121" s="202"/>
      <c r="AM121" s="202"/>
      <c r="AN121" s="202"/>
      <c r="AO121" s="202"/>
      <c r="AP121" s="202"/>
      <c r="AQ121" s="202"/>
      <c r="AR121" s="202"/>
      <c r="AS121" s="202"/>
      <c r="AT121" s="202"/>
      <c r="AU121" s="202"/>
      <c r="AV121" s="202"/>
      <c r="AW121" s="202"/>
      <c r="AX121" s="202"/>
      <c r="AY121" s="202"/>
      <c r="AZ121" s="202"/>
      <c r="BA121" s="202"/>
      <c r="BB121" s="202"/>
      <c r="BC121" s="202"/>
      <c r="BD121" s="202"/>
      <c r="BE121" s="202"/>
    </row>
    <row r="122" spans="1:57" s="85" customFormat="1" ht="24">
      <c r="A122" s="209"/>
      <c r="B122" s="236"/>
      <c r="C122" s="233"/>
      <c r="D122" s="233"/>
      <c r="E122" s="209"/>
      <c r="F122" s="209"/>
      <c r="G122" s="209"/>
      <c r="H122" s="171" t="s">
        <v>668</v>
      </c>
      <c r="I122" s="209"/>
      <c r="J122" s="203"/>
      <c r="K122" s="203"/>
      <c r="L122" s="184"/>
      <c r="M122" s="203"/>
      <c r="N122" s="203"/>
      <c r="O122" s="184"/>
      <c r="P122" s="203"/>
      <c r="Q122" s="203"/>
      <c r="R122" s="184"/>
      <c r="S122" s="203"/>
      <c r="T122" s="203"/>
      <c r="U122" s="184"/>
      <c r="V122" s="203"/>
      <c r="W122" s="203"/>
      <c r="X122" s="184"/>
      <c r="Y122" s="203"/>
      <c r="Z122" s="203"/>
      <c r="AA122" s="184"/>
      <c r="AB122" s="203"/>
      <c r="AC122" s="203"/>
      <c r="AD122" s="184"/>
      <c r="AE122" s="203"/>
      <c r="AF122" s="203"/>
      <c r="AG122" s="184"/>
      <c r="AH122" s="203"/>
      <c r="AI122" s="203"/>
      <c r="AJ122" s="214"/>
      <c r="AK122" s="203"/>
      <c r="AL122" s="203"/>
      <c r="AM122" s="203"/>
      <c r="AN122" s="203"/>
      <c r="AO122" s="203"/>
      <c r="AP122" s="203"/>
      <c r="AQ122" s="203"/>
      <c r="AR122" s="203"/>
      <c r="AS122" s="203"/>
      <c r="AT122" s="203"/>
      <c r="AU122" s="203"/>
      <c r="AV122" s="203"/>
      <c r="AW122" s="203"/>
      <c r="AX122" s="203"/>
      <c r="AY122" s="203"/>
      <c r="AZ122" s="203"/>
      <c r="BA122" s="203"/>
      <c r="BB122" s="203"/>
      <c r="BC122" s="203"/>
      <c r="BD122" s="203"/>
      <c r="BE122" s="203"/>
    </row>
    <row r="123" spans="1:57" s="85" customFormat="1" ht="72">
      <c r="A123" s="165">
        <v>2</v>
      </c>
      <c r="B123" s="163" t="s">
        <v>529</v>
      </c>
      <c r="C123" s="167" t="s">
        <v>530</v>
      </c>
      <c r="D123" s="167" t="s">
        <v>531</v>
      </c>
      <c r="E123" s="167" t="s">
        <v>516</v>
      </c>
      <c r="F123" s="167"/>
      <c r="G123" s="165">
        <v>47</v>
      </c>
      <c r="H123" s="162" t="s">
        <v>669</v>
      </c>
      <c r="I123" s="167" t="s">
        <v>523</v>
      </c>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v>27.9</v>
      </c>
      <c r="AH123" s="67" t="s">
        <v>534</v>
      </c>
      <c r="AI123" s="67"/>
      <c r="AJ123" s="152" t="s">
        <v>670</v>
      </c>
      <c r="AK123" s="67"/>
      <c r="AL123" s="67"/>
      <c r="AM123" s="67"/>
      <c r="AN123" s="67"/>
      <c r="AO123" s="67"/>
      <c r="AP123" s="67"/>
      <c r="AQ123" s="67"/>
      <c r="AR123" s="67"/>
      <c r="AS123" s="67"/>
      <c r="AT123" s="67"/>
      <c r="AU123" s="67"/>
      <c r="AV123" s="67"/>
      <c r="AW123" s="67"/>
      <c r="AX123" s="67"/>
      <c r="AY123" s="67"/>
      <c r="AZ123" s="67"/>
      <c r="BA123" s="67"/>
      <c r="BB123" s="67"/>
      <c r="BC123" s="67"/>
      <c r="BD123" s="67"/>
      <c r="BE123" s="67"/>
    </row>
    <row r="124" spans="1:57" s="85" customFormat="1" ht="72">
      <c r="A124" s="165">
        <v>2</v>
      </c>
      <c r="B124" s="163" t="s">
        <v>529</v>
      </c>
      <c r="C124" s="167" t="s">
        <v>530</v>
      </c>
      <c r="D124" s="167" t="s">
        <v>531</v>
      </c>
      <c r="E124" s="167" t="s">
        <v>516</v>
      </c>
      <c r="F124" s="167"/>
      <c r="G124" s="165">
        <v>48</v>
      </c>
      <c r="H124" s="171" t="s">
        <v>671</v>
      </c>
      <c r="I124" s="167" t="s">
        <v>523</v>
      </c>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t="s">
        <v>534</v>
      </c>
      <c r="AI124" s="67"/>
      <c r="AJ124" s="152" t="s">
        <v>629</v>
      </c>
      <c r="AK124" s="67"/>
      <c r="AL124" s="67"/>
      <c r="AM124" s="67"/>
      <c r="AN124" s="67"/>
      <c r="AO124" s="67"/>
      <c r="AP124" s="67"/>
      <c r="AQ124" s="67"/>
      <c r="AR124" s="67"/>
      <c r="AS124" s="67"/>
      <c r="AT124" s="67"/>
      <c r="AU124" s="67"/>
      <c r="AV124" s="67"/>
      <c r="AW124" s="67"/>
      <c r="AX124" s="67"/>
      <c r="AY124" s="67"/>
      <c r="AZ124" s="67"/>
      <c r="BA124" s="67"/>
      <c r="BB124" s="67"/>
      <c r="BC124" s="67"/>
      <c r="BD124" s="67"/>
      <c r="BE124" s="67"/>
    </row>
    <row r="125" spans="1:57" s="85" customFormat="1" ht="24" customHeight="1">
      <c r="A125" s="201" t="s">
        <v>672</v>
      </c>
      <c r="B125" s="215" t="s">
        <v>673</v>
      </c>
      <c r="C125" s="230" t="s">
        <v>650</v>
      </c>
      <c r="D125" s="230" t="s">
        <v>651</v>
      </c>
      <c r="E125" s="214" t="s">
        <v>516</v>
      </c>
      <c r="F125" s="201" t="s">
        <v>674</v>
      </c>
      <c r="G125" s="201">
        <v>49</v>
      </c>
      <c r="H125" s="149" t="s">
        <v>675</v>
      </c>
      <c r="I125" s="226" t="s">
        <v>576</v>
      </c>
      <c r="J125" s="201"/>
      <c r="K125" s="201"/>
      <c r="L125" s="172"/>
      <c r="M125" s="201"/>
      <c r="N125" s="201"/>
      <c r="O125" s="172"/>
      <c r="P125" s="201"/>
      <c r="Q125" s="201"/>
      <c r="R125" s="172"/>
      <c r="S125" s="201"/>
      <c r="T125" s="201"/>
      <c r="U125" s="172"/>
      <c r="V125" s="201"/>
      <c r="W125" s="201"/>
      <c r="X125" s="172"/>
      <c r="Y125" s="201"/>
      <c r="Z125" s="201"/>
      <c r="AA125" s="172"/>
      <c r="AB125" s="201"/>
      <c r="AC125" s="201"/>
      <c r="AD125" s="172"/>
      <c r="AE125" s="201"/>
      <c r="AF125" s="201"/>
      <c r="AG125" s="172"/>
      <c r="AH125" s="201" t="s">
        <v>676</v>
      </c>
      <c r="AI125" s="201"/>
      <c r="AJ125" s="221" t="s">
        <v>677</v>
      </c>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row>
    <row r="126" spans="1:57" s="85" customFormat="1" ht="36">
      <c r="A126" s="202"/>
      <c r="B126" s="216"/>
      <c r="C126" s="230"/>
      <c r="D126" s="230"/>
      <c r="E126" s="224"/>
      <c r="F126" s="202"/>
      <c r="G126" s="202"/>
      <c r="H126" s="60" t="s">
        <v>678</v>
      </c>
      <c r="I126" s="226"/>
      <c r="J126" s="202"/>
      <c r="K126" s="202"/>
      <c r="L126" s="183"/>
      <c r="M126" s="202"/>
      <c r="N126" s="202"/>
      <c r="O126" s="183"/>
      <c r="P126" s="202"/>
      <c r="Q126" s="202"/>
      <c r="R126" s="183"/>
      <c r="S126" s="202"/>
      <c r="T126" s="202"/>
      <c r="U126" s="183"/>
      <c r="V126" s="202"/>
      <c r="W126" s="202"/>
      <c r="X126" s="183"/>
      <c r="Y126" s="202"/>
      <c r="Z126" s="202"/>
      <c r="AA126" s="183"/>
      <c r="AB126" s="202"/>
      <c r="AC126" s="202"/>
      <c r="AD126" s="183"/>
      <c r="AE126" s="202"/>
      <c r="AF126" s="202"/>
      <c r="AG126" s="183"/>
      <c r="AH126" s="202"/>
      <c r="AI126" s="202"/>
      <c r="AJ126" s="221"/>
      <c r="AK126" s="202"/>
      <c r="AL126" s="202"/>
      <c r="AM126" s="202"/>
      <c r="AN126" s="202"/>
      <c r="AO126" s="202"/>
      <c r="AP126" s="202"/>
      <c r="AQ126" s="202"/>
      <c r="AR126" s="202"/>
      <c r="AS126" s="202"/>
      <c r="AT126" s="202"/>
      <c r="AU126" s="202"/>
      <c r="AV126" s="202"/>
      <c r="AW126" s="202"/>
      <c r="AX126" s="202"/>
      <c r="AY126" s="202"/>
      <c r="AZ126" s="202"/>
      <c r="BA126" s="202"/>
      <c r="BB126" s="202"/>
      <c r="BC126" s="202"/>
      <c r="BD126" s="202"/>
      <c r="BE126" s="202"/>
    </row>
    <row r="127" spans="1:57" s="85" customFormat="1" ht="12">
      <c r="A127" s="203"/>
      <c r="B127" s="217"/>
      <c r="C127" s="230"/>
      <c r="D127" s="230"/>
      <c r="E127" s="224"/>
      <c r="F127" s="203"/>
      <c r="G127" s="203"/>
      <c r="H127" s="60" t="s">
        <v>679</v>
      </c>
      <c r="I127" s="226"/>
      <c r="J127" s="203"/>
      <c r="K127" s="203"/>
      <c r="L127" s="184"/>
      <c r="M127" s="203"/>
      <c r="N127" s="203"/>
      <c r="O127" s="184"/>
      <c r="P127" s="203"/>
      <c r="Q127" s="203"/>
      <c r="R127" s="184"/>
      <c r="S127" s="203"/>
      <c r="T127" s="203"/>
      <c r="U127" s="184"/>
      <c r="V127" s="203"/>
      <c r="W127" s="203"/>
      <c r="X127" s="184"/>
      <c r="Y127" s="203"/>
      <c r="Z127" s="203"/>
      <c r="AA127" s="184"/>
      <c r="AB127" s="203"/>
      <c r="AC127" s="203"/>
      <c r="AD127" s="184"/>
      <c r="AE127" s="203"/>
      <c r="AF127" s="203"/>
      <c r="AG127" s="184"/>
      <c r="AH127" s="203"/>
      <c r="AI127" s="203"/>
      <c r="AJ127" s="221"/>
      <c r="AK127" s="203"/>
      <c r="AL127" s="203"/>
      <c r="AM127" s="203"/>
      <c r="AN127" s="203"/>
      <c r="AO127" s="203"/>
      <c r="AP127" s="203"/>
      <c r="AQ127" s="203"/>
      <c r="AR127" s="203"/>
      <c r="AS127" s="203"/>
      <c r="AT127" s="203"/>
      <c r="AU127" s="203"/>
      <c r="AV127" s="203"/>
      <c r="AW127" s="203"/>
      <c r="AX127" s="203"/>
      <c r="AY127" s="203"/>
      <c r="AZ127" s="203"/>
      <c r="BA127" s="203"/>
      <c r="BB127" s="203"/>
      <c r="BC127" s="203"/>
      <c r="BD127" s="203"/>
      <c r="BE127" s="203"/>
    </row>
    <row r="128" spans="1:57" s="85" customFormat="1" ht="24" customHeight="1">
      <c r="A128" s="201" t="s">
        <v>672</v>
      </c>
      <c r="B128" s="215" t="s">
        <v>673</v>
      </c>
      <c r="C128" s="230" t="s">
        <v>650</v>
      </c>
      <c r="D128" s="230" t="s">
        <v>651</v>
      </c>
      <c r="E128" s="214" t="s">
        <v>538</v>
      </c>
      <c r="F128" s="201">
        <v>17</v>
      </c>
      <c r="G128" s="201">
        <v>50</v>
      </c>
      <c r="H128" s="149" t="s">
        <v>680</v>
      </c>
      <c r="I128" s="201" t="s">
        <v>576</v>
      </c>
      <c r="J128" s="201"/>
      <c r="K128" s="201"/>
      <c r="L128" s="172"/>
      <c r="M128" s="201"/>
      <c r="N128" s="201"/>
      <c r="O128" s="172"/>
      <c r="P128" s="201"/>
      <c r="Q128" s="201"/>
      <c r="R128" s="172"/>
      <c r="S128" s="201"/>
      <c r="T128" s="201"/>
      <c r="U128" s="172"/>
      <c r="V128" s="201"/>
      <c r="W128" s="201"/>
      <c r="X128" s="172"/>
      <c r="Y128" s="201"/>
      <c r="Z128" s="201"/>
      <c r="AA128" s="172"/>
      <c r="AB128" s="201"/>
      <c r="AC128" s="201"/>
      <c r="AD128" s="172"/>
      <c r="AE128" s="201"/>
      <c r="AF128" s="201"/>
      <c r="AG128" s="172"/>
      <c r="AH128" s="201" t="s">
        <v>676</v>
      </c>
      <c r="AI128" s="201"/>
      <c r="AJ128" s="221" t="s">
        <v>677</v>
      </c>
      <c r="AK128" s="201"/>
      <c r="AL128" s="201"/>
      <c r="AM128" s="201"/>
      <c r="AN128" s="201"/>
      <c r="AO128" s="201"/>
      <c r="AP128" s="201"/>
      <c r="AQ128" s="201"/>
      <c r="AR128" s="201"/>
      <c r="AS128" s="201"/>
      <c r="AT128" s="201"/>
      <c r="AU128" s="201"/>
      <c r="AV128" s="201"/>
      <c r="AW128" s="201"/>
      <c r="AX128" s="201"/>
      <c r="AY128" s="201"/>
      <c r="AZ128" s="201"/>
      <c r="BA128" s="201"/>
      <c r="BB128" s="201"/>
      <c r="BC128" s="201"/>
      <c r="BD128" s="201"/>
      <c r="BE128" s="201"/>
    </row>
    <row r="129" spans="1:57" s="85" customFormat="1" ht="36">
      <c r="A129" s="202"/>
      <c r="B129" s="216"/>
      <c r="C129" s="230"/>
      <c r="D129" s="230"/>
      <c r="E129" s="224"/>
      <c r="F129" s="202"/>
      <c r="G129" s="202"/>
      <c r="H129" s="60" t="s">
        <v>681</v>
      </c>
      <c r="I129" s="202"/>
      <c r="J129" s="202"/>
      <c r="K129" s="202"/>
      <c r="L129" s="183"/>
      <c r="M129" s="202"/>
      <c r="N129" s="202"/>
      <c r="O129" s="183"/>
      <c r="P129" s="202"/>
      <c r="Q129" s="202"/>
      <c r="R129" s="183"/>
      <c r="S129" s="202"/>
      <c r="T129" s="202"/>
      <c r="U129" s="183"/>
      <c r="V129" s="202"/>
      <c r="W129" s="202"/>
      <c r="X129" s="183"/>
      <c r="Y129" s="202"/>
      <c r="Z129" s="202"/>
      <c r="AA129" s="183"/>
      <c r="AB129" s="202"/>
      <c r="AC129" s="202"/>
      <c r="AD129" s="183"/>
      <c r="AE129" s="202"/>
      <c r="AF129" s="202"/>
      <c r="AG129" s="183"/>
      <c r="AH129" s="202"/>
      <c r="AI129" s="202"/>
      <c r="AJ129" s="221"/>
      <c r="AK129" s="202"/>
      <c r="AL129" s="202"/>
      <c r="AM129" s="202"/>
      <c r="AN129" s="202"/>
      <c r="AO129" s="202"/>
      <c r="AP129" s="202"/>
      <c r="AQ129" s="202"/>
      <c r="AR129" s="202"/>
      <c r="AS129" s="202"/>
      <c r="AT129" s="202"/>
      <c r="AU129" s="202"/>
      <c r="AV129" s="202"/>
      <c r="AW129" s="202"/>
      <c r="AX129" s="202"/>
      <c r="AY129" s="202"/>
      <c r="AZ129" s="202"/>
      <c r="BA129" s="202"/>
      <c r="BB129" s="202"/>
      <c r="BC129" s="202"/>
      <c r="BD129" s="202"/>
      <c r="BE129" s="202"/>
    </row>
    <row r="130" spans="1:57" s="85" customFormat="1" ht="24">
      <c r="A130" s="203"/>
      <c r="B130" s="217"/>
      <c r="C130" s="230"/>
      <c r="D130" s="230"/>
      <c r="E130" s="224"/>
      <c r="F130" s="203"/>
      <c r="G130" s="203"/>
      <c r="H130" s="60" t="s">
        <v>682</v>
      </c>
      <c r="I130" s="203"/>
      <c r="J130" s="203"/>
      <c r="K130" s="203"/>
      <c r="L130" s="184"/>
      <c r="M130" s="203"/>
      <c r="N130" s="203"/>
      <c r="O130" s="184"/>
      <c r="P130" s="203"/>
      <c r="Q130" s="203"/>
      <c r="R130" s="184"/>
      <c r="S130" s="203"/>
      <c r="T130" s="203"/>
      <c r="U130" s="184"/>
      <c r="V130" s="203"/>
      <c r="W130" s="203"/>
      <c r="X130" s="184"/>
      <c r="Y130" s="203"/>
      <c r="Z130" s="203"/>
      <c r="AA130" s="184"/>
      <c r="AB130" s="203"/>
      <c r="AC130" s="203"/>
      <c r="AD130" s="184"/>
      <c r="AE130" s="203"/>
      <c r="AF130" s="203"/>
      <c r="AG130" s="184"/>
      <c r="AH130" s="203"/>
      <c r="AI130" s="203"/>
      <c r="AJ130" s="221"/>
      <c r="AK130" s="203"/>
      <c r="AL130" s="203"/>
      <c r="AM130" s="203"/>
      <c r="AN130" s="203"/>
      <c r="AO130" s="203"/>
      <c r="AP130" s="203"/>
      <c r="AQ130" s="203"/>
      <c r="AR130" s="203"/>
      <c r="AS130" s="203"/>
      <c r="AT130" s="203"/>
      <c r="AU130" s="203"/>
      <c r="AV130" s="203"/>
      <c r="AW130" s="203"/>
      <c r="AX130" s="203"/>
      <c r="AY130" s="203"/>
      <c r="AZ130" s="203"/>
      <c r="BA130" s="203"/>
      <c r="BB130" s="203"/>
      <c r="BC130" s="203"/>
      <c r="BD130" s="203"/>
      <c r="BE130" s="203"/>
    </row>
    <row r="131" spans="1:57" s="85" customFormat="1" ht="24" customHeight="1">
      <c r="A131" s="201" t="s">
        <v>672</v>
      </c>
      <c r="B131" s="215" t="s">
        <v>673</v>
      </c>
      <c r="C131" s="230" t="s">
        <v>650</v>
      </c>
      <c r="D131" s="230" t="s">
        <v>651</v>
      </c>
      <c r="E131" s="214" t="s">
        <v>542</v>
      </c>
      <c r="F131" s="201">
        <v>18</v>
      </c>
      <c r="G131" s="201">
        <v>51</v>
      </c>
      <c r="H131" s="149" t="s">
        <v>683</v>
      </c>
      <c r="I131" s="201" t="s">
        <v>576</v>
      </c>
      <c r="J131" s="201"/>
      <c r="K131" s="201"/>
      <c r="L131" s="172"/>
      <c r="M131" s="201"/>
      <c r="N131" s="201"/>
      <c r="O131" s="172"/>
      <c r="P131" s="201"/>
      <c r="Q131" s="201"/>
      <c r="R131" s="172"/>
      <c r="S131" s="201"/>
      <c r="T131" s="201"/>
      <c r="U131" s="172"/>
      <c r="V131" s="201"/>
      <c r="W131" s="201"/>
      <c r="X131" s="172"/>
      <c r="Y131" s="201"/>
      <c r="Z131" s="201"/>
      <c r="AA131" s="172"/>
      <c r="AB131" s="201"/>
      <c r="AC131" s="201"/>
      <c r="AD131" s="172"/>
      <c r="AE131" s="201"/>
      <c r="AF131" s="201"/>
      <c r="AG131" s="172"/>
      <c r="AH131" s="201" t="s">
        <v>676</v>
      </c>
      <c r="AI131" s="201"/>
      <c r="AJ131" s="221" t="s">
        <v>677</v>
      </c>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row>
    <row r="132" spans="1:57" s="85" customFormat="1" ht="36">
      <c r="A132" s="202"/>
      <c r="B132" s="216"/>
      <c r="C132" s="230"/>
      <c r="D132" s="230"/>
      <c r="E132" s="224"/>
      <c r="F132" s="202"/>
      <c r="G132" s="202"/>
      <c r="H132" s="60" t="s">
        <v>684</v>
      </c>
      <c r="I132" s="202"/>
      <c r="J132" s="202"/>
      <c r="K132" s="202"/>
      <c r="L132" s="183"/>
      <c r="M132" s="202"/>
      <c r="N132" s="202"/>
      <c r="O132" s="183"/>
      <c r="P132" s="202"/>
      <c r="Q132" s="202"/>
      <c r="R132" s="183"/>
      <c r="S132" s="202"/>
      <c r="T132" s="202"/>
      <c r="U132" s="183"/>
      <c r="V132" s="202"/>
      <c r="W132" s="202"/>
      <c r="X132" s="183"/>
      <c r="Y132" s="202"/>
      <c r="Z132" s="202"/>
      <c r="AA132" s="183"/>
      <c r="AB132" s="202"/>
      <c r="AC132" s="202"/>
      <c r="AD132" s="183"/>
      <c r="AE132" s="202"/>
      <c r="AF132" s="202"/>
      <c r="AG132" s="183"/>
      <c r="AH132" s="202"/>
      <c r="AI132" s="202"/>
      <c r="AJ132" s="221"/>
      <c r="AK132" s="202"/>
      <c r="AL132" s="202"/>
      <c r="AM132" s="202"/>
      <c r="AN132" s="202"/>
      <c r="AO132" s="202"/>
      <c r="AP132" s="202"/>
      <c r="AQ132" s="202"/>
      <c r="AR132" s="202"/>
      <c r="AS132" s="202"/>
      <c r="AT132" s="202"/>
      <c r="AU132" s="202"/>
      <c r="AV132" s="202"/>
      <c r="AW132" s="202"/>
      <c r="AX132" s="202"/>
      <c r="AY132" s="202"/>
      <c r="AZ132" s="202"/>
      <c r="BA132" s="202"/>
      <c r="BB132" s="202"/>
      <c r="BC132" s="202"/>
      <c r="BD132" s="202"/>
      <c r="BE132" s="202"/>
    </row>
    <row r="133" spans="1:57" s="85" customFormat="1" ht="24">
      <c r="A133" s="203"/>
      <c r="B133" s="217"/>
      <c r="C133" s="230"/>
      <c r="D133" s="230"/>
      <c r="E133" s="224"/>
      <c r="F133" s="203"/>
      <c r="G133" s="203"/>
      <c r="H133" s="60" t="s">
        <v>685</v>
      </c>
      <c r="I133" s="203"/>
      <c r="J133" s="203"/>
      <c r="K133" s="203"/>
      <c r="L133" s="184"/>
      <c r="M133" s="203"/>
      <c r="N133" s="203"/>
      <c r="O133" s="184"/>
      <c r="P133" s="203"/>
      <c r="Q133" s="203"/>
      <c r="R133" s="184"/>
      <c r="S133" s="203"/>
      <c r="T133" s="203"/>
      <c r="U133" s="184"/>
      <c r="V133" s="203"/>
      <c r="W133" s="203"/>
      <c r="X133" s="184"/>
      <c r="Y133" s="203"/>
      <c r="Z133" s="203"/>
      <c r="AA133" s="184"/>
      <c r="AB133" s="203"/>
      <c r="AC133" s="203"/>
      <c r="AD133" s="184"/>
      <c r="AE133" s="203"/>
      <c r="AF133" s="203"/>
      <c r="AG133" s="184"/>
      <c r="AH133" s="203"/>
      <c r="AI133" s="203"/>
      <c r="AJ133" s="221"/>
      <c r="AK133" s="203"/>
      <c r="AL133" s="203"/>
      <c r="AM133" s="203"/>
      <c r="AN133" s="203"/>
      <c r="AO133" s="203"/>
      <c r="AP133" s="203"/>
      <c r="AQ133" s="203"/>
      <c r="AR133" s="203"/>
      <c r="AS133" s="203"/>
      <c r="AT133" s="203"/>
      <c r="AU133" s="203"/>
      <c r="AV133" s="203"/>
      <c r="AW133" s="203"/>
      <c r="AX133" s="203"/>
      <c r="AY133" s="203"/>
      <c r="AZ133" s="203"/>
      <c r="BA133" s="203"/>
      <c r="BB133" s="203"/>
      <c r="BC133" s="203"/>
      <c r="BD133" s="203"/>
      <c r="BE133" s="203"/>
    </row>
    <row r="134" spans="1:57" s="85" customFormat="1" ht="24" customHeight="1">
      <c r="A134" s="201" t="s">
        <v>672</v>
      </c>
      <c r="B134" s="215" t="s">
        <v>673</v>
      </c>
      <c r="C134" s="230" t="s">
        <v>650</v>
      </c>
      <c r="D134" s="230" t="s">
        <v>651</v>
      </c>
      <c r="E134" s="214" t="s">
        <v>542</v>
      </c>
      <c r="F134" s="201">
        <v>19</v>
      </c>
      <c r="G134" s="201">
        <v>52</v>
      </c>
      <c r="H134" s="149" t="s">
        <v>686</v>
      </c>
      <c r="I134" s="226" t="s">
        <v>576</v>
      </c>
      <c r="J134" s="201"/>
      <c r="K134" s="201"/>
      <c r="L134" s="172"/>
      <c r="M134" s="201"/>
      <c r="N134" s="201"/>
      <c r="O134" s="172"/>
      <c r="P134" s="201"/>
      <c r="Q134" s="201"/>
      <c r="R134" s="172"/>
      <c r="S134" s="201"/>
      <c r="T134" s="201"/>
      <c r="U134" s="172"/>
      <c r="V134" s="201"/>
      <c r="W134" s="201"/>
      <c r="X134" s="172"/>
      <c r="Y134" s="201"/>
      <c r="Z134" s="201"/>
      <c r="AA134" s="172"/>
      <c r="AB134" s="201"/>
      <c r="AC134" s="201"/>
      <c r="AD134" s="172"/>
      <c r="AE134" s="201"/>
      <c r="AF134" s="201"/>
      <c r="AG134" s="172"/>
      <c r="AH134" s="201" t="s">
        <v>676</v>
      </c>
      <c r="AI134" s="201"/>
      <c r="AJ134" s="221" t="s">
        <v>677</v>
      </c>
      <c r="AK134" s="201"/>
      <c r="AL134" s="201"/>
      <c r="AM134" s="201"/>
      <c r="AN134" s="201"/>
      <c r="AO134" s="201"/>
      <c r="AP134" s="201"/>
      <c r="AQ134" s="201"/>
      <c r="AR134" s="201"/>
      <c r="AS134" s="201"/>
      <c r="AT134" s="201"/>
      <c r="AU134" s="201"/>
      <c r="AV134" s="201"/>
      <c r="AW134" s="201"/>
      <c r="AX134" s="201"/>
      <c r="AY134" s="201"/>
      <c r="AZ134" s="201"/>
      <c r="BA134" s="201"/>
      <c r="BB134" s="201"/>
      <c r="BC134" s="201"/>
      <c r="BD134" s="201"/>
      <c r="BE134" s="201"/>
    </row>
    <row r="135" spans="1:57" s="85" customFormat="1" ht="48">
      <c r="A135" s="202"/>
      <c r="B135" s="216"/>
      <c r="C135" s="230"/>
      <c r="D135" s="230"/>
      <c r="E135" s="224"/>
      <c r="F135" s="202"/>
      <c r="G135" s="202"/>
      <c r="H135" s="60" t="s">
        <v>687</v>
      </c>
      <c r="I135" s="226"/>
      <c r="J135" s="202"/>
      <c r="K135" s="202"/>
      <c r="L135" s="183"/>
      <c r="M135" s="202"/>
      <c r="N135" s="202"/>
      <c r="O135" s="183"/>
      <c r="P135" s="202"/>
      <c r="Q135" s="202"/>
      <c r="R135" s="183"/>
      <c r="S135" s="202"/>
      <c r="T135" s="202"/>
      <c r="U135" s="183"/>
      <c r="V135" s="202"/>
      <c r="W135" s="202"/>
      <c r="X135" s="183"/>
      <c r="Y135" s="202"/>
      <c r="Z135" s="202"/>
      <c r="AA135" s="183"/>
      <c r="AB135" s="202"/>
      <c r="AC135" s="202"/>
      <c r="AD135" s="183"/>
      <c r="AE135" s="202"/>
      <c r="AF135" s="202"/>
      <c r="AG135" s="183"/>
      <c r="AH135" s="202"/>
      <c r="AI135" s="202"/>
      <c r="AJ135" s="221"/>
      <c r="AK135" s="202"/>
      <c r="AL135" s="202"/>
      <c r="AM135" s="202"/>
      <c r="AN135" s="202"/>
      <c r="AO135" s="202"/>
      <c r="AP135" s="202"/>
      <c r="AQ135" s="202"/>
      <c r="AR135" s="202"/>
      <c r="AS135" s="202"/>
      <c r="AT135" s="202"/>
      <c r="AU135" s="202"/>
      <c r="AV135" s="202"/>
      <c r="AW135" s="202"/>
      <c r="AX135" s="202"/>
      <c r="AY135" s="202"/>
      <c r="AZ135" s="202"/>
      <c r="BA135" s="202"/>
      <c r="BB135" s="202"/>
      <c r="BC135" s="202"/>
      <c r="BD135" s="202"/>
      <c r="BE135" s="202"/>
    </row>
    <row r="136" spans="1:57" s="85" customFormat="1" ht="12">
      <c r="A136" s="203"/>
      <c r="B136" s="217"/>
      <c r="C136" s="230"/>
      <c r="D136" s="230"/>
      <c r="E136" s="224"/>
      <c r="F136" s="203"/>
      <c r="G136" s="203"/>
      <c r="H136" s="60" t="s">
        <v>679</v>
      </c>
      <c r="I136" s="226"/>
      <c r="J136" s="203"/>
      <c r="K136" s="203"/>
      <c r="L136" s="184"/>
      <c r="M136" s="203"/>
      <c r="N136" s="203"/>
      <c r="O136" s="184"/>
      <c r="P136" s="203"/>
      <c r="Q136" s="203"/>
      <c r="R136" s="184"/>
      <c r="S136" s="203"/>
      <c r="T136" s="203"/>
      <c r="U136" s="184"/>
      <c r="V136" s="203"/>
      <c r="W136" s="203"/>
      <c r="X136" s="184"/>
      <c r="Y136" s="203"/>
      <c r="Z136" s="203"/>
      <c r="AA136" s="184"/>
      <c r="AB136" s="203"/>
      <c r="AC136" s="203"/>
      <c r="AD136" s="184"/>
      <c r="AE136" s="203"/>
      <c r="AF136" s="203"/>
      <c r="AG136" s="184"/>
      <c r="AH136" s="203"/>
      <c r="AI136" s="203"/>
      <c r="AJ136" s="221"/>
      <c r="AK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203"/>
    </row>
    <row r="137" spans="1:57" s="85" customFormat="1" ht="24" customHeight="1">
      <c r="A137" s="201" t="s">
        <v>672</v>
      </c>
      <c r="B137" s="215" t="s">
        <v>673</v>
      </c>
      <c r="C137" s="230" t="s">
        <v>650</v>
      </c>
      <c r="D137" s="230" t="s">
        <v>651</v>
      </c>
      <c r="E137" s="214" t="s">
        <v>516</v>
      </c>
      <c r="F137" s="201" t="s">
        <v>688</v>
      </c>
      <c r="G137" s="201">
        <v>53</v>
      </c>
      <c r="H137" s="149" t="s">
        <v>689</v>
      </c>
      <c r="I137" s="226" t="s">
        <v>576</v>
      </c>
      <c r="J137" s="201"/>
      <c r="K137" s="201"/>
      <c r="L137" s="172"/>
      <c r="M137" s="201"/>
      <c r="N137" s="201"/>
      <c r="O137" s="172"/>
      <c r="P137" s="201"/>
      <c r="Q137" s="201"/>
      <c r="R137" s="172"/>
      <c r="S137" s="201"/>
      <c r="T137" s="201"/>
      <c r="U137" s="172"/>
      <c r="V137" s="201"/>
      <c r="W137" s="201"/>
      <c r="X137" s="172"/>
      <c r="Y137" s="201"/>
      <c r="Z137" s="201"/>
      <c r="AA137" s="172"/>
      <c r="AB137" s="201"/>
      <c r="AC137" s="201"/>
      <c r="AD137" s="172"/>
      <c r="AE137" s="201"/>
      <c r="AF137" s="201"/>
      <c r="AG137" s="172"/>
      <c r="AH137" s="201" t="s">
        <v>676</v>
      </c>
      <c r="AI137" s="201"/>
      <c r="AJ137" s="221" t="s">
        <v>690</v>
      </c>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row>
    <row r="138" spans="1:57" s="85" customFormat="1" ht="24">
      <c r="A138" s="202"/>
      <c r="B138" s="216"/>
      <c r="C138" s="230"/>
      <c r="D138" s="230"/>
      <c r="E138" s="224"/>
      <c r="F138" s="202"/>
      <c r="G138" s="202"/>
      <c r="H138" s="60" t="s">
        <v>691</v>
      </c>
      <c r="I138" s="226"/>
      <c r="J138" s="202"/>
      <c r="K138" s="202"/>
      <c r="L138" s="183"/>
      <c r="M138" s="202"/>
      <c r="N138" s="202"/>
      <c r="O138" s="183"/>
      <c r="P138" s="202"/>
      <c r="Q138" s="202"/>
      <c r="R138" s="183"/>
      <c r="S138" s="202"/>
      <c r="T138" s="202"/>
      <c r="U138" s="183"/>
      <c r="V138" s="202"/>
      <c r="W138" s="202"/>
      <c r="X138" s="183"/>
      <c r="Y138" s="202"/>
      <c r="Z138" s="202"/>
      <c r="AA138" s="183"/>
      <c r="AB138" s="202"/>
      <c r="AC138" s="202"/>
      <c r="AD138" s="183"/>
      <c r="AE138" s="202"/>
      <c r="AF138" s="202"/>
      <c r="AG138" s="183"/>
      <c r="AH138" s="202"/>
      <c r="AI138" s="202"/>
      <c r="AJ138" s="221"/>
      <c r="AK138" s="202"/>
      <c r="AL138" s="202"/>
      <c r="AM138" s="202"/>
      <c r="AN138" s="202"/>
      <c r="AO138" s="202"/>
      <c r="AP138" s="202"/>
      <c r="AQ138" s="202"/>
      <c r="AR138" s="202"/>
      <c r="AS138" s="202"/>
      <c r="AT138" s="202"/>
      <c r="AU138" s="202"/>
      <c r="AV138" s="202"/>
      <c r="AW138" s="202"/>
      <c r="AX138" s="202"/>
      <c r="AY138" s="202"/>
      <c r="AZ138" s="202"/>
      <c r="BA138" s="202"/>
      <c r="BB138" s="202"/>
      <c r="BC138" s="202"/>
      <c r="BD138" s="202"/>
      <c r="BE138" s="202"/>
    </row>
    <row r="139" spans="1:57" s="85" customFormat="1" ht="12">
      <c r="A139" s="203"/>
      <c r="B139" s="217"/>
      <c r="C139" s="230"/>
      <c r="D139" s="230"/>
      <c r="E139" s="224"/>
      <c r="F139" s="203"/>
      <c r="G139" s="203"/>
      <c r="H139" s="60" t="s">
        <v>679</v>
      </c>
      <c r="I139" s="226"/>
      <c r="J139" s="203"/>
      <c r="K139" s="203"/>
      <c r="L139" s="184"/>
      <c r="M139" s="203"/>
      <c r="N139" s="203"/>
      <c r="O139" s="184"/>
      <c r="P139" s="203"/>
      <c r="Q139" s="203"/>
      <c r="R139" s="184"/>
      <c r="S139" s="203"/>
      <c r="T139" s="203"/>
      <c r="U139" s="184"/>
      <c r="V139" s="203"/>
      <c r="W139" s="203"/>
      <c r="X139" s="184"/>
      <c r="Y139" s="203"/>
      <c r="Z139" s="203"/>
      <c r="AA139" s="184"/>
      <c r="AB139" s="203"/>
      <c r="AC139" s="203"/>
      <c r="AD139" s="184"/>
      <c r="AE139" s="203"/>
      <c r="AF139" s="203"/>
      <c r="AG139" s="184"/>
      <c r="AH139" s="203"/>
      <c r="AI139" s="203"/>
      <c r="AJ139" s="221"/>
      <c r="AK139" s="203"/>
      <c r="AL139" s="203"/>
      <c r="AM139" s="203"/>
      <c r="AN139" s="203"/>
      <c r="AO139" s="203"/>
      <c r="AP139" s="203"/>
      <c r="AQ139" s="203"/>
      <c r="AR139" s="203"/>
      <c r="AS139" s="203"/>
      <c r="AT139" s="203"/>
      <c r="AU139" s="203"/>
      <c r="AV139" s="203"/>
      <c r="AW139" s="203"/>
      <c r="AX139" s="203"/>
      <c r="AY139" s="203"/>
      <c r="AZ139" s="203"/>
      <c r="BA139" s="203"/>
      <c r="BB139" s="203"/>
      <c r="BC139" s="203"/>
      <c r="BD139" s="203"/>
      <c r="BE139" s="203"/>
    </row>
    <row r="140" spans="1:57" s="85" customFormat="1" ht="12" customHeight="1">
      <c r="A140" s="201" t="s">
        <v>672</v>
      </c>
      <c r="B140" s="215" t="s">
        <v>673</v>
      </c>
      <c r="C140" s="230" t="s">
        <v>650</v>
      </c>
      <c r="D140" s="230" t="s">
        <v>651</v>
      </c>
      <c r="E140" s="214" t="s">
        <v>538</v>
      </c>
      <c r="F140" s="201">
        <v>21</v>
      </c>
      <c r="G140" s="201">
        <v>54</v>
      </c>
      <c r="H140" s="149" t="s">
        <v>692</v>
      </c>
      <c r="I140" s="201" t="s">
        <v>576</v>
      </c>
      <c r="J140" s="201"/>
      <c r="K140" s="201"/>
      <c r="L140" s="172"/>
      <c r="M140" s="201"/>
      <c r="N140" s="201"/>
      <c r="O140" s="172"/>
      <c r="P140" s="201"/>
      <c r="Q140" s="201"/>
      <c r="R140" s="172"/>
      <c r="S140" s="201"/>
      <c r="T140" s="201"/>
      <c r="U140" s="172"/>
      <c r="V140" s="201"/>
      <c r="W140" s="201"/>
      <c r="X140" s="172"/>
      <c r="Y140" s="201"/>
      <c r="Z140" s="201"/>
      <c r="AA140" s="172"/>
      <c r="AB140" s="201"/>
      <c r="AC140" s="201"/>
      <c r="AD140" s="172"/>
      <c r="AE140" s="201"/>
      <c r="AF140" s="201"/>
      <c r="AG140" s="172"/>
      <c r="AH140" s="201" t="s">
        <v>676</v>
      </c>
      <c r="AI140" s="201"/>
      <c r="AJ140" s="221" t="s">
        <v>690</v>
      </c>
      <c r="AK140" s="201"/>
      <c r="AL140" s="201"/>
      <c r="AM140" s="201"/>
      <c r="AN140" s="201"/>
      <c r="AO140" s="201"/>
      <c r="AP140" s="201"/>
      <c r="AQ140" s="201"/>
      <c r="AR140" s="201"/>
      <c r="AS140" s="201"/>
      <c r="AT140" s="201"/>
      <c r="AU140" s="201"/>
      <c r="AV140" s="201"/>
      <c r="AW140" s="201"/>
      <c r="AX140" s="201"/>
      <c r="AY140" s="201"/>
      <c r="AZ140" s="201"/>
      <c r="BA140" s="201"/>
      <c r="BB140" s="201"/>
      <c r="BC140" s="201"/>
      <c r="BD140" s="201"/>
      <c r="BE140" s="201"/>
    </row>
    <row r="141" spans="1:57" s="85" customFormat="1" ht="24">
      <c r="A141" s="202"/>
      <c r="B141" s="216"/>
      <c r="C141" s="230"/>
      <c r="D141" s="230"/>
      <c r="E141" s="224"/>
      <c r="F141" s="202"/>
      <c r="G141" s="202"/>
      <c r="H141" s="60" t="s">
        <v>693</v>
      </c>
      <c r="I141" s="202"/>
      <c r="J141" s="202"/>
      <c r="K141" s="202"/>
      <c r="L141" s="183"/>
      <c r="M141" s="202"/>
      <c r="N141" s="202"/>
      <c r="O141" s="183"/>
      <c r="P141" s="202"/>
      <c r="Q141" s="202"/>
      <c r="R141" s="183"/>
      <c r="S141" s="202"/>
      <c r="T141" s="202"/>
      <c r="U141" s="183"/>
      <c r="V141" s="202"/>
      <c r="W141" s="202"/>
      <c r="X141" s="183"/>
      <c r="Y141" s="202"/>
      <c r="Z141" s="202"/>
      <c r="AA141" s="183"/>
      <c r="AB141" s="202"/>
      <c r="AC141" s="202"/>
      <c r="AD141" s="183"/>
      <c r="AE141" s="202"/>
      <c r="AF141" s="202"/>
      <c r="AG141" s="183"/>
      <c r="AH141" s="202"/>
      <c r="AI141" s="202"/>
      <c r="AJ141" s="221"/>
      <c r="AK141" s="202"/>
      <c r="AL141" s="202"/>
      <c r="AM141" s="202"/>
      <c r="AN141" s="202"/>
      <c r="AO141" s="202"/>
      <c r="AP141" s="202"/>
      <c r="AQ141" s="202"/>
      <c r="AR141" s="202"/>
      <c r="AS141" s="202"/>
      <c r="AT141" s="202"/>
      <c r="AU141" s="202"/>
      <c r="AV141" s="202"/>
      <c r="AW141" s="202"/>
      <c r="AX141" s="202"/>
      <c r="AY141" s="202"/>
      <c r="AZ141" s="202"/>
      <c r="BA141" s="202"/>
      <c r="BB141" s="202"/>
      <c r="BC141" s="202"/>
      <c r="BD141" s="202"/>
      <c r="BE141" s="202"/>
    </row>
    <row r="142" spans="1:57" s="85" customFormat="1" ht="24">
      <c r="A142" s="203"/>
      <c r="B142" s="217"/>
      <c r="C142" s="230"/>
      <c r="D142" s="230"/>
      <c r="E142" s="224"/>
      <c r="F142" s="203"/>
      <c r="G142" s="203"/>
      <c r="H142" s="60" t="s">
        <v>682</v>
      </c>
      <c r="I142" s="203"/>
      <c r="J142" s="203"/>
      <c r="K142" s="203"/>
      <c r="L142" s="184"/>
      <c r="M142" s="203"/>
      <c r="N142" s="203"/>
      <c r="O142" s="184"/>
      <c r="P142" s="203"/>
      <c r="Q142" s="203"/>
      <c r="R142" s="184"/>
      <c r="S142" s="203"/>
      <c r="T142" s="203"/>
      <c r="U142" s="184"/>
      <c r="V142" s="203"/>
      <c r="W142" s="203"/>
      <c r="X142" s="184"/>
      <c r="Y142" s="203"/>
      <c r="Z142" s="203"/>
      <c r="AA142" s="184"/>
      <c r="AB142" s="203"/>
      <c r="AC142" s="203"/>
      <c r="AD142" s="184"/>
      <c r="AE142" s="203"/>
      <c r="AF142" s="203"/>
      <c r="AG142" s="184"/>
      <c r="AH142" s="203"/>
      <c r="AI142" s="203"/>
      <c r="AJ142" s="221"/>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row>
    <row r="143" spans="1:57" s="85" customFormat="1" ht="12">
      <c r="A143" s="201" t="s">
        <v>672</v>
      </c>
      <c r="B143" s="215" t="s">
        <v>673</v>
      </c>
      <c r="C143" s="230" t="s">
        <v>650</v>
      </c>
      <c r="D143" s="230" t="s">
        <v>651</v>
      </c>
      <c r="E143" s="214" t="s">
        <v>542</v>
      </c>
      <c r="F143" s="201">
        <v>22</v>
      </c>
      <c r="G143" s="201">
        <v>55</v>
      </c>
      <c r="H143" s="149" t="s">
        <v>694</v>
      </c>
      <c r="I143" s="201" t="s">
        <v>576</v>
      </c>
      <c r="J143" s="201"/>
      <c r="K143" s="201"/>
      <c r="L143" s="172"/>
      <c r="M143" s="201"/>
      <c r="N143" s="201"/>
      <c r="O143" s="172"/>
      <c r="P143" s="201"/>
      <c r="Q143" s="201"/>
      <c r="R143" s="172"/>
      <c r="S143" s="201"/>
      <c r="T143" s="201"/>
      <c r="U143" s="172"/>
      <c r="V143" s="201"/>
      <c r="W143" s="201"/>
      <c r="X143" s="172"/>
      <c r="Y143" s="201"/>
      <c r="Z143" s="201"/>
      <c r="AA143" s="172"/>
      <c r="AB143" s="201"/>
      <c r="AC143" s="201"/>
      <c r="AD143" s="172"/>
      <c r="AE143" s="201"/>
      <c r="AF143" s="201"/>
      <c r="AG143" s="172"/>
      <c r="AH143" s="201" t="s">
        <v>676</v>
      </c>
      <c r="AI143" s="201"/>
      <c r="AJ143" s="221" t="s">
        <v>690</v>
      </c>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row>
    <row r="144" spans="1:57" s="85" customFormat="1" ht="24">
      <c r="A144" s="202"/>
      <c r="B144" s="216"/>
      <c r="C144" s="230"/>
      <c r="D144" s="230"/>
      <c r="E144" s="224"/>
      <c r="F144" s="202"/>
      <c r="G144" s="202"/>
      <c r="H144" s="60" t="s">
        <v>695</v>
      </c>
      <c r="I144" s="202"/>
      <c r="J144" s="202"/>
      <c r="K144" s="202"/>
      <c r="L144" s="183"/>
      <c r="M144" s="202"/>
      <c r="N144" s="202"/>
      <c r="O144" s="183"/>
      <c r="P144" s="202"/>
      <c r="Q144" s="202"/>
      <c r="R144" s="183"/>
      <c r="S144" s="202"/>
      <c r="T144" s="202"/>
      <c r="U144" s="183"/>
      <c r="V144" s="202"/>
      <c r="W144" s="202"/>
      <c r="X144" s="183"/>
      <c r="Y144" s="202"/>
      <c r="Z144" s="202"/>
      <c r="AA144" s="183"/>
      <c r="AB144" s="202"/>
      <c r="AC144" s="202"/>
      <c r="AD144" s="183"/>
      <c r="AE144" s="202"/>
      <c r="AF144" s="202"/>
      <c r="AG144" s="183"/>
      <c r="AH144" s="202"/>
      <c r="AI144" s="202"/>
      <c r="AJ144" s="221"/>
      <c r="AK144" s="202"/>
      <c r="AL144" s="202"/>
      <c r="AM144" s="202"/>
      <c r="AN144" s="202"/>
      <c r="AO144" s="202"/>
      <c r="AP144" s="202"/>
      <c r="AQ144" s="202"/>
      <c r="AR144" s="202"/>
      <c r="AS144" s="202"/>
      <c r="AT144" s="202"/>
      <c r="AU144" s="202"/>
      <c r="AV144" s="202"/>
      <c r="AW144" s="202"/>
      <c r="AX144" s="202"/>
      <c r="AY144" s="202"/>
      <c r="AZ144" s="202"/>
      <c r="BA144" s="202"/>
      <c r="BB144" s="202"/>
      <c r="BC144" s="202"/>
      <c r="BD144" s="202"/>
      <c r="BE144" s="202"/>
    </row>
    <row r="145" spans="1:57" s="85" customFormat="1" ht="24">
      <c r="A145" s="203"/>
      <c r="B145" s="217"/>
      <c r="C145" s="230"/>
      <c r="D145" s="230"/>
      <c r="E145" s="224"/>
      <c r="F145" s="203"/>
      <c r="G145" s="203"/>
      <c r="H145" s="60" t="s">
        <v>685</v>
      </c>
      <c r="I145" s="203"/>
      <c r="J145" s="203"/>
      <c r="K145" s="203"/>
      <c r="L145" s="184"/>
      <c r="M145" s="203"/>
      <c r="N145" s="203"/>
      <c r="O145" s="184"/>
      <c r="P145" s="203"/>
      <c r="Q145" s="203"/>
      <c r="R145" s="184"/>
      <c r="S145" s="203"/>
      <c r="T145" s="203"/>
      <c r="U145" s="184"/>
      <c r="V145" s="203"/>
      <c r="W145" s="203"/>
      <c r="X145" s="184"/>
      <c r="Y145" s="203"/>
      <c r="Z145" s="203"/>
      <c r="AA145" s="184"/>
      <c r="AB145" s="203"/>
      <c r="AC145" s="203"/>
      <c r="AD145" s="184"/>
      <c r="AE145" s="203"/>
      <c r="AF145" s="203"/>
      <c r="AG145" s="184"/>
      <c r="AH145" s="203"/>
      <c r="AI145" s="203"/>
      <c r="AJ145" s="221"/>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row>
    <row r="146" spans="1:57" s="85" customFormat="1" ht="36" customHeight="1">
      <c r="A146" s="201" t="s">
        <v>672</v>
      </c>
      <c r="B146" s="215" t="s">
        <v>673</v>
      </c>
      <c r="C146" s="230" t="s">
        <v>650</v>
      </c>
      <c r="D146" s="230" t="s">
        <v>651</v>
      </c>
      <c r="E146" s="214" t="s">
        <v>516</v>
      </c>
      <c r="F146" s="201" t="s">
        <v>696</v>
      </c>
      <c r="G146" s="201">
        <v>56</v>
      </c>
      <c r="H146" s="149" t="s">
        <v>697</v>
      </c>
      <c r="I146" s="224" t="s">
        <v>576</v>
      </c>
      <c r="J146" s="201"/>
      <c r="K146" s="201"/>
      <c r="L146" s="172"/>
      <c r="M146" s="201"/>
      <c r="N146" s="201"/>
      <c r="O146" s="172"/>
      <c r="P146" s="201"/>
      <c r="Q146" s="201"/>
      <c r="R146" s="172"/>
      <c r="S146" s="201"/>
      <c r="T146" s="201"/>
      <c r="U146" s="172"/>
      <c r="V146" s="201"/>
      <c r="W146" s="201"/>
      <c r="X146" s="172"/>
      <c r="Y146" s="201"/>
      <c r="Z146" s="201"/>
      <c r="AA146" s="172"/>
      <c r="AB146" s="201"/>
      <c r="AC146" s="201"/>
      <c r="AD146" s="172"/>
      <c r="AE146" s="201"/>
      <c r="AF146" s="201"/>
      <c r="AG146" s="172"/>
      <c r="AH146" s="201" t="s">
        <v>698</v>
      </c>
      <c r="AI146" s="201"/>
      <c r="AJ146" s="222" t="s">
        <v>629</v>
      </c>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row>
    <row r="147" spans="1:57" s="85" customFormat="1" ht="24">
      <c r="A147" s="202"/>
      <c r="B147" s="216"/>
      <c r="C147" s="230"/>
      <c r="D147" s="230"/>
      <c r="E147" s="224"/>
      <c r="F147" s="202"/>
      <c r="G147" s="202"/>
      <c r="H147" s="60" t="s">
        <v>699</v>
      </c>
      <c r="I147" s="224"/>
      <c r="J147" s="202"/>
      <c r="K147" s="202"/>
      <c r="L147" s="183"/>
      <c r="M147" s="202"/>
      <c r="N147" s="202"/>
      <c r="O147" s="183"/>
      <c r="P147" s="202"/>
      <c r="Q147" s="202"/>
      <c r="R147" s="183"/>
      <c r="S147" s="202"/>
      <c r="T147" s="202"/>
      <c r="U147" s="183"/>
      <c r="V147" s="202"/>
      <c r="W147" s="202"/>
      <c r="X147" s="183"/>
      <c r="Y147" s="202"/>
      <c r="Z147" s="202"/>
      <c r="AA147" s="183"/>
      <c r="AB147" s="202"/>
      <c r="AC147" s="202"/>
      <c r="AD147" s="183"/>
      <c r="AE147" s="202"/>
      <c r="AF147" s="202"/>
      <c r="AG147" s="183"/>
      <c r="AH147" s="202"/>
      <c r="AI147" s="202"/>
      <c r="AJ147" s="222"/>
      <c r="AK147" s="202"/>
      <c r="AL147" s="202"/>
      <c r="AM147" s="202"/>
      <c r="AN147" s="202"/>
      <c r="AO147" s="202"/>
      <c r="AP147" s="202"/>
      <c r="AQ147" s="202"/>
      <c r="AR147" s="202"/>
      <c r="AS147" s="202"/>
      <c r="AT147" s="202"/>
      <c r="AU147" s="202"/>
      <c r="AV147" s="202"/>
      <c r="AW147" s="202"/>
      <c r="AX147" s="202"/>
      <c r="AY147" s="202"/>
      <c r="AZ147" s="202"/>
      <c r="BA147" s="202"/>
      <c r="BB147" s="202"/>
      <c r="BC147" s="202"/>
      <c r="BD147" s="202"/>
      <c r="BE147" s="202"/>
    </row>
    <row r="148" spans="1:57" s="85" customFormat="1" ht="24">
      <c r="A148" s="203"/>
      <c r="B148" s="217"/>
      <c r="C148" s="230"/>
      <c r="D148" s="230"/>
      <c r="E148" s="224"/>
      <c r="F148" s="203"/>
      <c r="G148" s="203"/>
      <c r="H148" s="60" t="s">
        <v>655</v>
      </c>
      <c r="I148" s="224"/>
      <c r="J148" s="203"/>
      <c r="K148" s="203"/>
      <c r="L148" s="184"/>
      <c r="M148" s="203"/>
      <c r="N148" s="203"/>
      <c r="O148" s="184"/>
      <c r="P148" s="203"/>
      <c r="Q148" s="203"/>
      <c r="R148" s="184"/>
      <c r="S148" s="203"/>
      <c r="T148" s="203"/>
      <c r="U148" s="184"/>
      <c r="V148" s="203"/>
      <c r="W148" s="203"/>
      <c r="X148" s="184"/>
      <c r="Y148" s="203"/>
      <c r="Z148" s="203"/>
      <c r="AA148" s="184"/>
      <c r="AB148" s="203"/>
      <c r="AC148" s="203"/>
      <c r="AD148" s="184"/>
      <c r="AE148" s="203"/>
      <c r="AF148" s="203"/>
      <c r="AG148" s="184"/>
      <c r="AH148" s="203"/>
      <c r="AI148" s="203"/>
      <c r="AJ148" s="222"/>
      <c r="AK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row>
    <row r="149" spans="1:57" s="85" customFormat="1" ht="30.75" customHeight="1">
      <c r="A149" s="201" t="s">
        <v>672</v>
      </c>
      <c r="B149" s="215" t="s">
        <v>673</v>
      </c>
      <c r="C149" s="230" t="s">
        <v>650</v>
      </c>
      <c r="D149" s="230" t="s">
        <v>651</v>
      </c>
      <c r="E149" s="214" t="s">
        <v>538</v>
      </c>
      <c r="F149" s="201">
        <v>24</v>
      </c>
      <c r="G149" s="201">
        <v>57</v>
      </c>
      <c r="H149" s="149" t="s">
        <v>700</v>
      </c>
      <c r="I149" s="224" t="s">
        <v>576</v>
      </c>
      <c r="J149" s="201"/>
      <c r="K149" s="201"/>
      <c r="L149" s="172"/>
      <c r="M149" s="201"/>
      <c r="N149" s="201"/>
      <c r="O149" s="172"/>
      <c r="P149" s="201"/>
      <c r="Q149" s="201"/>
      <c r="R149" s="172"/>
      <c r="S149" s="201"/>
      <c r="T149" s="201"/>
      <c r="U149" s="172"/>
      <c r="V149" s="201"/>
      <c r="W149" s="201"/>
      <c r="X149" s="172"/>
      <c r="Y149" s="201"/>
      <c r="Z149" s="201"/>
      <c r="AA149" s="172"/>
      <c r="AB149" s="201"/>
      <c r="AC149" s="201"/>
      <c r="AD149" s="172"/>
      <c r="AE149" s="201"/>
      <c r="AF149" s="201"/>
      <c r="AG149" s="172"/>
      <c r="AH149" s="201" t="s">
        <v>698</v>
      </c>
      <c r="AI149" s="201"/>
      <c r="AJ149" s="222" t="s">
        <v>629</v>
      </c>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row>
    <row r="150" spans="1:57" s="85" customFormat="1" ht="24">
      <c r="A150" s="202"/>
      <c r="B150" s="216"/>
      <c r="C150" s="230"/>
      <c r="D150" s="230"/>
      <c r="E150" s="224"/>
      <c r="F150" s="202"/>
      <c r="G150" s="202"/>
      <c r="H150" s="60" t="s">
        <v>701</v>
      </c>
      <c r="I150" s="224"/>
      <c r="J150" s="202"/>
      <c r="K150" s="202"/>
      <c r="L150" s="183"/>
      <c r="M150" s="202"/>
      <c r="N150" s="202"/>
      <c r="O150" s="183"/>
      <c r="P150" s="202"/>
      <c r="Q150" s="202"/>
      <c r="R150" s="183"/>
      <c r="S150" s="202"/>
      <c r="T150" s="202"/>
      <c r="U150" s="183"/>
      <c r="V150" s="202"/>
      <c r="W150" s="202"/>
      <c r="X150" s="183"/>
      <c r="Y150" s="202"/>
      <c r="Z150" s="202"/>
      <c r="AA150" s="183"/>
      <c r="AB150" s="202"/>
      <c r="AC150" s="202"/>
      <c r="AD150" s="183"/>
      <c r="AE150" s="202"/>
      <c r="AF150" s="202"/>
      <c r="AG150" s="183"/>
      <c r="AH150" s="202"/>
      <c r="AI150" s="202"/>
      <c r="AJ150" s="22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row>
    <row r="151" spans="1:57" s="85" customFormat="1" ht="24">
      <c r="A151" s="203"/>
      <c r="B151" s="217"/>
      <c r="C151" s="230"/>
      <c r="D151" s="230"/>
      <c r="E151" s="224"/>
      <c r="F151" s="203"/>
      <c r="G151" s="203"/>
      <c r="H151" s="60" t="s">
        <v>658</v>
      </c>
      <c r="I151" s="224"/>
      <c r="J151" s="203"/>
      <c r="K151" s="203"/>
      <c r="L151" s="184"/>
      <c r="M151" s="203"/>
      <c r="N151" s="203"/>
      <c r="O151" s="184"/>
      <c r="P151" s="203"/>
      <c r="Q151" s="203"/>
      <c r="R151" s="184"/>
      <c r="S151" s="203"/>
      <c r="T151" s="203"/>
      <c r="U151" s="184"/>
      <c r="V151" s="203"/>
      <c r="W151" s="203"/>
      <c r="X151" s="184"/>
      <c r="Y151" s="203"/>
      <c r="Z151" s="203"/>
      <c r="AA151" s="184"/>
      <c r="AB151" s="203"/>
      <c r="AC151" s="203"/>
      <c r="AD151" s="184"/>
      <c r="AE151" s="203"/>
      <c r="AF151" s="203"/>
      <c r="AG151" s="184"/>
      <c r="AH151" s="203"/>
      <c r="AI151" s="203"/>
      <c r="AJ151" s="222"/>
      <c r="AK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row>
    <row r="152" spans="1:57" s="85" customFormat="1" ht="39" customHeight="1">
      <c r="A152" s="201" t="s">
        <v>672</v>
      </c>
      <c r="B152" s="215" t="s">
        <v>673</v>
      </c>
      <c r="C152" s="230" t="s">
        <v>650</v>
      </c>
      <c r="D152" s="230" t="s">
        <v>651</v>
      </c>
      <c r="E152" s="214" t="s">
        <v>542</v>
      </c>
      <c r="F152" s="201">
        <v>25</v>
      </c>
      <c r="G152" s="201">
        <v>58</v>
      </c>
      <c r="H152" s="149" t="s">
        <v>702</v>
      </c>
      <c r="I152" s="224" t="s">
        <v>576</v>
      </c>
      <c r="J152" s="201"/>
      <c r="K152" s="201"/>
      <c r="L152" s="172"/>
      <c r="M152" s="201"/>
      <c r="N152" s="201"/>
      <c r="O152" s="172"/>
      <c r="P152" s="201"/>
      <c r="Q152" s="201"/>
      <c r="R152" s="172"/>
      <c r="S152" s="201"/>
      <c r="T152" s="201"/>
      <c r="U152" s="172"/>
      <c r="V152" s="201"/>
      <c r="W152" s="201"/>
      <c r="X152" s="172"/>
      <c r="Y152" s="201"/>
      <c r="Z152" s="201"/>
      <c r="AA152" s="172"/>
      <c r="AB152" s="201"/>
      <c r="AC152" s="201"/>
      <c r="AD152" s="172"/>
      <c r="AE152" s="201"/>
      <c r="AF152" s="201"/>
      <c r="AG152" s="172"/>
      <c r="AH152" s="201" t="s">
        <v>698</v>
      </c>
      <c r="AI152" s="201"/>
      <c r="AJ152" s="222" t="s">
        <v>629</v>
      </c>
      <c r="AK152" s="201"/>
      <c r="AL152" s="201"/>
      <c r="AM152" s="201"/>
      <c r="AN152" s="201"/>
      <c r="AO152" s="201"/>
      <c r="AP152" s="201"/>
      <c r="AQ152" s="201"/>
      <c r="AR152" s="201"/>
      <c r="AS152" s="201"/>
      <c r="AT152" s="201"/>
      <c r="AU152" s="201"/>
      <c r="AV152" s="201"/>
      <c r="AW152" s="201"/>
      <c r="AX152" s="201"/>
      <c r="AY152" s="201"/>
      <c r="AZ152" s="201"/>
      <c r="BA152" s="201"/>
      <c r="BB152" s="201"/>
      <c r="BC152" s="201"/>
      <c r="BD152" s="201"/>
      <c r="BE152" s="201"/>
    </row>
    <row r="153" spans="1:57" s="85" customFormat="1" ht="24">
      <c r="A153" s="202"/>
      <c r="B153" s="216"/>
      <c r="C153" s="230"/>
      <c r="D153" s="230"/>
      <c r="E153" s="224"/>
      <c r="F153" s="202"/>
      <c r="G153" s="202"/>
      <c r="H153" s="60" t="s">
        <v>703</v>
      </c>
      <c r="I153" s="224"/>
      <c r="J153" s="202"/>
      <c r="K153" s="202"/>
      <c r="L153" s="183"/>
      <c r="M153" s="202"/>
      <c r="N153" s="202"/>
      <c r="O153" s="183"/>
      <c r="P153" s="202"/>
      <c r="Q153" s="202"/>
      <c r="R153" s="183"/>
      <c r="S153" s="202"/>
      <c r="T153" s="202"/>
      <c r="U153" s="183"/>
      <c r="V153" s="202"/>
      <c r="W153" s="202"/>
      <c r="X153" s="183"/>
      <c r="Y153" s="202"/>
      <c r="Z153" s="202"/>
      <c r="AA153" s="183"/>
      <c r="AB153" s="202"/>
      <c r="AC153" s="202"/>
      <c r="AD153" s="183"/>
      <c r="AE153" s="202"/>
      <c r="AF153" s="202"/>
      <c r="AG153" s="183"/>
      <c r="AH153" s="202"/>
      <c r="AI153" s="202"/>
      <c r="AJ153" s="222"/>
      <c r="AK153" s="202"/>
      <c r="AL153" s="202"/>
      <c r="AM153" s="202"/>
      <c r="AN153" s="202"/>
      <c r="AO153" s="202"/>
      <c r="AP153" s="202"/>
      <c r="AQ153" s="202"/>
      <c r="AR153" s="202"/>
      <c r="AS153" s="202"/>
      <c r="AT153" s="202"/>
      <c r="AU153" s="202"/>
      <c r="AV153" s="202"/>
      <c r="AW153" s="202"/>
      <c r="AX153" s="202"/>
      <c r="AY153" s="202"/>
      <c r="AZ153" s="202"/>
      <c r="BA153" s="202"/>
      <c r="BB153" s="202"/>
      <c r="BC153" s="202"/>
      <c r="BD153" s="202"/>
      <c r="BE153" s="202"/>
    </row>
    <row r="154" spans="1:57" s="85" customFormat="1" ht="24">
      <c r="A154" s="203"/>
      <c r="B154" s="217"/>
      <c r="C154" s="230"/>
      <c r="D154" s="230"/>
      <c r="E154" s="224"/>
      <c r="F154" s="203"/>
      <c r="G154" s="203"/>
      <c r="H154" s="60" t="s">
        <v>661</v>
      </c>
      <c r="I154" s="224"/>
      <c r="J154" s="203"/>
      <c r="K154" s="203"/>
      <c r="L154" s="184"/>
      <c r="M154" s="203"/>
      <c r="N154" s="203"/>
      <c r="O154" s="184"/>
      <c r="P154" s="203"/>
      <c r="Q154" s="203"/>
      <c r="R154" s="184"/>
      <c r="S154" s="203"/>
      <c r="T154" s="203"/>
      <c r="U154" s="184"/>
      <c r="V154" s="203"/>
      <c r="W154" s="203"/>
      <c r="X154" s="184"/>
      <c r="Y154" s="203"/>
      <c r="Z154" s="203"/>
      <c r="AA154" s="184"/>
      <c r="AB154" s="203"/>
      <c r="AC154" s="203"/>
      <c r="AD154" s="184"/>
      <c r="AE154" s="203"/>
      <c r="AF154" s="203"/>
      <c r="AG154" s="184"/>
      <c r="AH154" s="203"/>
      <c r="AI154" s="203"/>
      <c r="AJ154" s="222"/>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row>
    <row r="155" spans="1:57" s="85" customFormat="1" ht="24">
      <c r="A155" s="201" t="s">
        <v>672</v>
      </c>
      <c r="B155" s="215" t="s">
        <v>673</v>
      </c>
      <c r="C155" s="230" t="s">
        <v>650</v>
      </c>
      <c r="D155" s="230" t="s">
        <v>651</v>
      </c>
      <c r="E155" s="214" t="s">
        <v>516</v>
      </c>
      <c r="F155" s="201" t="s">
        <v>704</v>
      </c>
      <c r="G155" s="201">
        <v>59</v>
      </c>
      <c r="H155" s="154" t="s">
        <v>705</v>
      </c>
      <c r="I155" s="226" t="s">
        <v>706</v>
      </c>
      <c r="J155" s="201"/>
      <c r="K155" s="201"/>
      <c r="L155" s="172"/>
      <c r="M155" s="201"/>
      <c r="N155" s="201"/>
      <c r="O155" s="172"/>
      <c r="P155" s="201"/>
      <c r="Q155" s="201"/>
      <c r="R155" s="172"/>
      <c r="S155" s="201"/>
      <c r="T155" s="201"/>
      <c r="U155" s="172"/>
      <c r="V155" s="201"/>
      <c r="W155" s="201"/>
      <c r="X155" s="172"/>
      <c r="Y155" s="201"/>
      <c r="Z155" s="201"/>
      <c r="AA155" s="172"/>
      <c r="AB155" s="201"/>
      <c r="AC155" s="201"/>
      <c r="AD155" s="172"/>
      <c r="AE155" s="201"/>
      <c r="AF155" s="201"/>
      <c r="AG155" s="172"/>
      <c r="AH155" s="201"/>
      <c r="AI155" s="201"/>
      <c r="AJ155" s="215" t="s">
        <v>677</v>
      </c>
      <c r="AK155" s="201"/>
      <c r="AL155" s="201"/>
      <c r="AM155" s="201"/>
      <c r="AN155" s="201"/>
      <c r="AO155" s="201"/>
      <c r="AP155" s="201"/>
      <c r="AQ155" s="201"/>
      <c r="AR155" s="201"/>
      <c r="AS155" s="201"/>
      <c r="AT155" s="201"/>
      <c r="AU155" s="201"/>
      <c r="AV155" s="201"/>
      <c r="AW155" s="201"/>
      <c r="AX155" s="201"/>
      <c r="AY155" s="201"/>
      <c r="AZ155" s="201"/>
      <c r="BA155" s="201"/>
      <c r="BB155" s="201"/>
      <c r="BC155" s="201"/>
      <c r="BD155" s="201"/>
      <c r="BE155" s="201"/>
    </row>
    <row r="156" spans="1:57" s="85" customFormat="1" ht="36">
      <c r="A156" s="202"/>
      <c r="B156" s="216"/>
      <c r="C156" s="230"/>
      <c r="D156" s="230"/>
      <c r="E156" s="224"/>
      <c r="F156" s="202"/>
      <c r="G156" s="202"/>
      <c r="H156" s="60" t="s">
        <v>707</v>
      </c>
      <c r="I156" s="226"/>
      <c r="J156" s="202"/>
      <c r="K156" s="202"/>
      <c r="L156" s="183"/>
      <c r="M156" s="202"/>
      <c r="N156" s="202"/>
      <c r="O156" s="183"/>
      <c r="P156" s="202"/>
      <c r="Q156" s="202"/>
      <c r="R156" s="183"/>
      <c r="S156" s="202"/>
      <c r="T156" s="202"/>
      <c r="U156" s="183"/>
      <c r="V156" s="202"/>
      <c r="W156" s="202"/>
      <c r="X156" s="183"/>
      <c r="Y156" s="202"/>
      <c r="Z156" s="202"/>
      <c r="AA156" s="183"/>
      <c r="AB156" s="202"/>
      <c r="AC156" s="202"/>
      <c r="AD156" s="183"/>
      <c r="AE156" s="202"/>
      <c r="AF156" s="202"/>
      <c r="AG156" s="183"/>
      <c r="AH156" s="202"/>
      <c r="AI156" s="202"/>
      <c r="AJ156" s="216"/>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row>
    <row r="157" spans="1:57" s="85" customFormat="1" ht="12">
      <c r="A157" s="203"/>
      <c r="B157" s="217"/>
      <c r="C157" s="230"/>
      <c r="D157" s="230"/>
      <c r="E157" s="224"/>
      <c r="F157" s="203"/>
      <c r="G157" s="203"/>
      <c r="H157" s="60" t="s">
        <v>679</v>
      </c>
      <c r="I157" s="226"/>
      <c r="J157" s="203"/>
      <c r="K157" s="203"/>
      <c r="L157" s="184"/>
      <c r="M157" s="203"/>
      <c r="N157" s="203"/>
      <c r="O157" s="184"/>
      <c r="P157" s="203"/>
      <c r="Q157" s="203"/>
      <c r="R157" s="184"/>
      <c r="S157" s="203"/>
      <c r="T157" s="203"/>
      <c r="U157" s="184"/>
      <c r="V157" s="203"/>
      <c r="W157" s="203"/>
      <c r="X157" s="184"/>
      <c r="Y157" s="203"/>
      <c r="Z157" s="203"/>
      <c r="AA157" s="184"/>
      <c r="AB157" s="203"/>
      <c r="AC157" s="203"/>
      <c r="AD157" s="184"/>
      <c r="AE157" s="203"/>
      <c r="AF157" s="203"/>
      <c r="AG157" s="184"/>
      <c r="AH157" s="203"/>
      <c r="AI157" s="203"/>
      <c r="AJ157" s="217"/>
      <c r="AK157" s="203"/>
      <c r="AL157" s="203"/>
      <c r="AM157" s="203"/>
      <c r="AN157" s="203"/>
      <c r="AO157" s="203"/>
      <c r="AP157" s="203"/>
      <c r="AQ157" s="203"/>
      <c r="AR157" s="203"/>
      <c r="AS157" s="203"/>
      <c r="AT157" s="203"/>
      <c r="AU157" s="203"/>
      <c r="AV157" s="203"/>
      <c r="AW157" s="203"/>
      <c r="AX157" s="203"/>
      <c r="AY157" s="203"/>
      <c r="AZ157" s="203"/>
      <c r="BA157" s="203"/>
      <c r="BB157" s="203"/>
      <c r="BC157" s="203"/>
      <c r="BD157" s="203"/>
      <c r="BE157" s="203"/>
    </row>
    <row r="158" spans="1:57" s="85" customFormat="1" ht="24">
      <c r="A158" s="201" t="s">
        <v>672</v>
      </c>
      <c r="B158" s="215" t="s">
        <v>673</v>
      </c>
      <c r="C158" s="230" t="s">
        <v>650</v>
      </c>
      <c r="D158" s="230" t="s">
        <v>651</v>
      </c>
      <c r="E158" s="214" t="s">
        <v>538</v>
      </c>
      <c r="F158" s="201">
        <v>29</v>
      </c>
      <c r="G158" s="201">
        <v>60</v>
      </c>
      <c r="H158" s="154" t="s">
        <v>708</v>
      </c>
      <c r="I158" s="201" t="s">
        <v>706</v>
      </c>
      <c r="J158" s="201"/>
      <c r="K158" s="201"/>
      <c r="L158" s="172"/>
      <c r="M158" s="201"/>
      <c r="N158" s="201"/>
      <c r="O158" s="172"/>
      <c r="P158" s="201"/>
      <c r="Q158" s="201"/>
      <c r="R158" s="172"/>
      <c r="S158" s="201"/>
      <c r="T158" s="201"/>
      <c r="U158" s="172"/>
      <c r="V158" s="201"/>
      <c r="W158" s="201"/>
      <c r="X158" s="172"/>
      <c r="Y158" s="201"/>
      <c r="Z158" s="201"/>
      <c r="AA158" s="172"/>
      <c r="AB158" s="201"/>
      <c r="AC158" s="201"/>
      <c r="AD158" s="172"/>
      <c r="AE158" s="201"/>
      <c r="AF158" s="201"/>
      <c r="AG158" s="172"/>
      <c r="AH158" s="201"/>
      <c r="AI158" s="201"/>
      <c r="AJ158" s="215" t="s">
        <v>677</v>
      </c>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row>
    <row r="159" spans="1:57" s="85" customFormat="1" ht="36">
      <c r="A159" s="202"/>
      <c r="B159" s="216"/>
      <c r="C159" s="230"/>
      <c r="D159" s="230"/>
      <c r="E159" s="224"/>
      <c r="F159" s="202"/>
      <c r="G159" s="202"/>
      <c r="H159" s="60" t="s">
        <v>709</v>
      </c>
      <c r="I159" s="202"/>
      <c r="J159" s="202"/>
      <c r="K159" s="202"/>
      <c r="L159" s="183"/>
      <c r="M159" s="202"/>
      <c r="N159" s="202"/>
      <c r="O159" s="183"/>
      <c r="P159" s="202"/>
      <c r="Q159" s="202"/>
      <c r="R159" s="183"/>
      <c r="S159" s="202"/>
      <c r="T159" s="202"/>
      <c r="U159" s="183"/>
      <c r="V159" s="202"/>
      <c r="W159" s="202"/>
      <c r="X159" s="183"/>
      <c r="Y159" s="202"/>
      <c r="Z159" s="202"/>
      <c r="AA159" s="183"/>
      <c r="AB159" s="202"/>
      <c r="AC159" s="202"/>
      <c r="AD159" s="183"/>
      <c r="AE159" s="202"/>
      <c r="AF159" s="202"/>
      <c r="AG159" s="183"/>
      <c r="AH159" s="202"/>
      <c r="AI159" s="202"/>
      <c r="AJ159" s="216"/>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row>
    <row r="160" spans="1:57" s="85" customFormat="1" ht="24">
      <c r="A160" s="203"/>
      <c r="B160" s="217"/>
      <c r="C160" s="230"/>
      <c r="D160" s="230"/>
      <c r="E160" s="224"/>
      <c r="F160" s="203"/>
      <c r="G160" s="203"/>
      <c r="H160" s="60" t="s">
        <v>710</v>
      </c>
      <c r="I160" s="203"/>
      <c r="J160" s="203"/>
      <c r="K160" s="203"/>
      <c r="L160" s="184"/>
      <c r="M160" s="203"/>
      <c r="N160" s="203"/>
      <c r="O160" s="184"/>
      <c r="P160" s="203"/>
      <c r="Q160" s="203"/>
      <c r="R160" s="184"/>
      <c r="S160" s="203"/>
      <c r="T160" s="203"/>
      <c r="U160" s="184"/>
      <c r="V160" s="203"/>
      <c r="W160" s="203"/>
      <c r="X160" s="184"/>
      <c r="Y160" s="203"/>
      <c r="Z160" s="203"/>
      <c r="AA160" s="184"/>
      <c r="AB160" s="203"/>
      <c r="AC160" s="203"/>
      <c r="AD160" s="184"/>
      <c r="AE160" s="203"/>
      <c r="AF160" s="203"/>
      <c r="AG160" s="184"/>
      <c r="AH160" s="203"/>
      <c r="AI160" s="203"/>
      <c r="AJ160" s="217"/>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row>
    <row r="161" spans="1:57" s="85" customFormat="1" ht="24">
      <c r="A161" s="201" t="s">
        <v>672</v>
      </c>
      <c r="B161" s="215" t="s">
        <v>673</v>
      </c>
      <c r="C161" s="230" t="s">
        <v>650</v>
      </c>
      <c r="D161" s="230" t="s">
        <v>651</v>
      </c>
      <c r="E161" s="214" t="s">
        <v>542</v>
      </c>
      <c r="F161" s="201">
        <v>30</v>
      </c>
      <c r="G161" s="201">
        <v>61</v>
      </c>
      <c r="H161" s="154" t="s">
        <v>711</v>
      </c>
      <c r="I161" s="201" t="s">
        <v>706</v>
      </c>
      <c r="J161" s="201"/>
      <c r="K161" s="201"/>
      <c r="L161" s="172"/>
      <c r="M161" s="201"/>
      <c r="N161" s="201"/>
      <c r="O161" s="172"/>
      <c r="P161" s="201"/>
      <c r="Q161" s="201"/>
      <c r="R161" s="172"/>
      <c r="S161" s="201"/>
      <c r="T161" s="201"/>
      <c r="U161" s="172"/>
      <c r="V161" s="201"/>
      <c r="W161" s="201"/>
      <c r="X161" s="172"/>
      <c r="Y161" s="201"/>
      <c r="Z161" s="201"/>
      <c r="AA161" s="172"/>
      <c r="AB161" s="201"/>
      <c r="AC161" s="201"/>
      <c r="AD161" s="172"/>
      <c r="AE161" s="201"/>
      <c r="AF161" s="201"/>
      <c r="AG161" s="172"/>
      <c r="AH161" s="201"/>
      <c r="AI161" s="201"/>
      <c r="AJ161" s="218" t="s">
        <v>712</v>
      </c>
      <c r="AK161" s="201"/>
      <c r="AL161" s="201"/>
      <c r="AM161" s="201"/>
      <c r="AN161" s="201"/>
      <c r="AO161" s="201"/>
      <c r="AP161" s="201"/>
      <c r="AQ161" s="201"/>
      <c r="AR161" s="201"/>
      <c r="AS161" s="201"/>
      <c r="AT161" s="201"/>
      <c r="AU161" s="201"/>
      <c r="AV161" s="201"/>
      <c r="AW161" s="201"/>
      <c r="AX161" s="201"/>
      <c r="AY161" s="201"/>
      <c r="AZ161" s="201"/>
      <c r="BA161" s="201"/>
      <c r="BB161" s="201"/>
      <c r="BC161" s="201"/>
      <c r="BD161" s="201"/>
      <c r="BE161" s="201"/>
    </row>
    <row r="162" spans="1:57" s="85" customFormat="1" ht="36">
      <c r="A162" s="202"/>
      <c r="B162" s="216"/>
      <c r="C162" s="230"/>
      <c r="D162" s="230"/>
      <c r="E162" s="224"/>
      <c r="F162" s="202"/>
      <c r="G162" s="202"/>
      <c r="H162" s="60" t="s">
        <v>713</v>
      </c>
      <c r="I162" s="202"/>
      <c r="J162" s="202"/>
      <c r="K162" s="202"/>
      <c r="L162" s="183"/>
      <c r="M162" s="202"/>
      <c r="N162" s="202"/>
      <c r="O162" s="183"/>
      <c r="P162" s="202"/>
      <c r="Q162" s="202"/>
      <c r="R162" s="183"/>
      <c r="S162" s="202"/>
      <c r="T162" s="202"/>
      <c r="U162" s="183"/>
      <c r="V162" s="202"/>
      <c r="W162" s="202"/>
      <c r="X162" s="183"/>
      <c r="Y162" s="202"/>
      <c r="Z162" s="202"/>
      <c r="AA162" s="183"/>
      <c r="AB162" s="202"/>
      <c r="AC162" s="202"/>
      <c r="AD162" s="183"/>
      <c r="AE162" s="202"/>
      <c r="AF162" s="202"/>
      <c r="AG162" s="183"/>
      <c r="AH162" s="202"/>
      <c r="AI162" s="202"/>
      <c r="AJ162" s="218"/>
      <c r="AK162" s="202"/>
      <c r="AL162" s="202"/>
      <c r="AM162" s="202"/>
      <c r="AN162" s="202"/>
      <c r="AO162" s="202"/>
      <c r="AP162" s="202"/>
      <c r="AQ162" s="202"/>
      <c r="AR162" s="202"/>
      <c r="AS162" s="202"/>
      <c r="AT162" s="202"/>
      <c r="AU162" s="202"/>
      <c r="AV162" s="202"/>
      <c r="AW162" s="202"/>
      <c r="AX162" s="202"/>
      <c r="AY162" s="202"/>
      <c r="AZ162" s="202"/>
      <c r="BA162" s="202"/>
      <c r="BB162" s="202"/>
      <c r="BC162" s="202"/>
      <c r="BD162" s="202"/>
      <c r="BE162" s="202"/>
    </row>
    <row r="163" spans="1:57" s="85" customFormat="1" ht="24">
      <c r="A163" s="203"/>
      <c r="B163" s="217"/>
      <c r="C163" s="230"/>
      <c r="D163" s="230"/>
      <c r="E163" s="224"/>
      <c r="F163" s="203"/>
      <c r="G163" s="203"/>
      <c r="H163" s="60" t="s">
        <v>714</v>
      </c>
      <c r="I163" s="203"/>
      <c r="J163" s="203"/>
      <c r="K163" s="203"/>
      <c r="L163" s="184"/>
      <c r="M163" s="203"/>
      <c r="N163" s="203"/>
      <c r="O163" s="184"/>
      <c r="P163" s="203"/>
      <c r="Q163" s="203"/>
      <c r="R163" s="184"/>
      <c r="S163" s="203"/>
      <c r="T163" s="203"/>
      <c r="U163" s="184"/>
      <c r="V163" s="203"/>
      <c r="W163" s="203"/>
      <c r="X163" s="184"/>
      <c r="Y163" s="203"/>
      <c r="Z163" s="203"/>
      <c r="AA163" s="184"/>
      <c r="AB163" s="203"/>
      <c r="AC163" s="203"/>
      <c r="AD163" s="184"/>
      <c r="AE163" s="203"/>
      <c r="AF163" s="203"/>
      <c r="AG163" s="184"/>
      <c r="AH163" s="203"/>
      <c r="AI163" s="203"/>
      <c r="AJ163" s="218"/>
      <c r="AK163" s="203"/>
      <c r="AL163" s="203"/>
      <c r="AM163" s="203"/>
      <c r="AN163" s="203"/>
      <c r="AO163" s="203"/>
      <c r="AP163" s="203"/>
      <c r="AQ163" s="203"/>
      <c r="AR163" s="203"/>
      <c r="AS163" s="203"/>
      <c r="AT163" s="203"/>
      <c r="AU163" s="203"/>
      <c r="AV163" s="203"/>
      <c r="AW163" s="203"/>
      <c r="AX163" s="203"/>
      <c r="AY163" s="203"/>
      <c r="AZ163" s="203"/>
      <c r="BA163" s="203"/>
      <c r="BB163" s="203"/>
      <c r="BC163" s="203"/>
      <c r="BD163" s="203"/>
      <c r="BE163" s="203"/>
    </row>
    <row r="164" spans="1:57" s="85" customFormat="1" ht="36" customHeight="1">
      <c r="A164" s="201" t="s">
        <v>672</v>
      </c>
      <c r="B164" s="215" t="s">
        <v>673</v>
      </c>
      <c r="C164" s="230" t="s">
        <v>650</v>
      </c>
      <c r="D164" s="230" t="s">
        <v>651</v>
      </c>
      <c r="E164" s="214" t="s">
        <v>516</v>
      </c>
      <c r="F164" s="201" t="s">
        <v>715</v>
      </c>
      <c r="G164" s="201">
        <v>62</v>
      </c>
      <c r="H164" s="149" t="s">
        <v>716</v>
      </c>
      <c r="I164" s="224" t="s">
        <v>523</v>
      </c>
      <c r="J164" s="201"/>
      <c r="K164" s="201"/>
      <c r="L164" s="172"/>
      <c r="M164" s="201"/>
      <c r="N164" s="201"/>
      <c r="O164" s="172"/>
      <c r="P164" s="201"/>
      <c r="Q164" s="201"/>
      <c r="R164" s="172"/>
      <c r="S164" s="201"/>
      <c r="T164" s="201"/>
      <c r="U164" s="172"/>
      <c r="V164" s="201"/>
      <c r="W164" s="201"/>
      <c r="X164" s="172"/>
      <c r="Y164" s="201"/>
      <c r="Z164" s="201"/>
      <c r="AA164" s="172"/>
      <c r="AB164" s="201"/>
      <c r="AC164" s="201"/>
      <c r="AD164" s="172"/>
      <c r="AE164" s="201"/>
      <c r="AF164" s="201"/>
      <c r="AG164" s="172"/>
      <c r="AH164" s="201" t="s">
        <v>676</v>
      </c>
      <c r="AI164" s="201"/>
      <c r="AJ164" s="214" t="s">
        <v>717</v>
      </c>
      <c r="AK164" s="201"/>
      <c r="AL164" s="201"/>
      <c r="AM164" s="201"/>
      <c r="AN164" s="201"/>
      <c r="AO164" s="201"/>
      <c r="AP164" s="201"/>
      <c r="AQ164" s="201"/>
      <c r="AR164" s="201"/>
      <c r="AS164" s="201"/>
      <c r="AT164" s="201"/>
      <c r="AU164" s="201"/>
      <c r="AV164" s="201"/>
      <c r="AW164" s="201"/>
      <c r="AX164" s="201"/>
      <c r="AY164" s="201"/>
      <c r="AZ164" s="201"/>
      <c r="BA164" s="201"/>
      <c r="BB164" s="201"/>
      <c r="BC164" s="201"/>
      <c r="BD164" s="201"/>
      <c r="BE164" s="201"/>
    </row>
    <row r="165" spans="1:57" s="85" customFormat="1" ht="36">
      <c r="A165" s="202"/>
      <c r="B165" s="216"/>
      <c r="C165" s="230"/>
      <c r="D165" s="230"/>
      <c r="E165" s="224"/>
      <c r="F165" s="202"/>
      <c r="G165" s="202"/>
      <c r="H165" s="60" t="s">
        <v>718</v>
      </c>
      <c r="I165" s="224"/>
      <c r="J165" s="202"/>
      <c r="K165" s="202"/>
      <c r="L165" s="183"/>
      <c r="M165" s="202"/>
      <c r="N165" s="202"/>
      <c r="O165" s="183"/>
      <c r="P165" s="202"/>
      <c r="Q165" s="202"/>
      <c r="R165" s="183"/>
      <c r="S165" s="202"/>
      <c r="T165" s="202"/>
      <c r="U165" s="183"/>
      <c r="V165" s="202"/>
      <c r="W165" s="202"/>
      <c r="X165" s="183"/>
      <c r="Y165" s="202"/>
      <c r="Z165" s="202"/>
      <c r="AA165" s="183"/>
      <c r="AB165" s="202"/>
      <c r="AC165" s="202"/>
      <c r="AD165" s="183"/>
      <c r="AE165" s="202"/>
      <c r="AF165" s="202"/>
      <c r="AG165" s="183"/>
      <c r="AH165" s="202"/>
      <c r="AI165" s="202"/>
      <c r="AJ165" s="214"/>
      <c r="AK165" s="202"/>
      <c r="AL165" s="202"/>
      <c r="AM165" s="202"/>
      <c r="AN165" s="202"/>
      <c r="AO165" s="202"/>
      <c r="AP165" s="202"/>
      <c r="AQ165" s="202"/>
      <c r="AR165" s="202"/>
      <c r="AS165" s="202"/>
      <c r="AT165" s="202"/>
      <c r="AU165" s="202"/>
      <c r="AV165" s="202"/>
      <c r="AW165" s="202"/>
      <c r="AX165" s="202"/>
      <c r="AY165" s="202"/>
      <c r="AZ165" s="202"/>
      <c r="BA165" s="202"/>
      <c r="BB165" s="202"/>
      <c r="BC165" s="202"/>
      <c r="BD165" s="202"/>
      <c r="BE165" s="202"/>
    </row>
    <row r="166" spans="1:57" s="85" customFormat="1" ht="36">
      <c r="A166" s="203"/>
      <c r="B166" s="217"/>
      <c r="C166" s="230"/>
      <c r="D166" s="230"/>
      <c r="E166" s="224"/>
      <c r="F166" s="203"/>
      <c r="G166" s="203"/>
      <c r="H166" s="60" t="s">
        <v>719</v>
      </c>
      <c r="I166" s="224"/>
      <c r="J166" s="203"/>
      <c r="K166" s="203"/>
      <c r="L166" s="184"/>
      <c r="M166" s="203"/>
      <c r="N166" s="203"/>
      <c r="O166" s="184"/>
      <c r="P166" s="203"/>
      <c r="Q166" s="203"/>
      <c r="R166" s="184"/>
      <c r="S166" s="203"/>
      <c r="T166" s="203"/>
      <c r="U166" s="184"/>
      <c r="V166" s="203"/>
      <c r="W166" s="203"/>
      <c r="X166" s="184"/>
      <c r="Y166" s="203"/>
      <c r="Z166" s="203"/>
      <c r="AA166" s="184"/>
      <c r="AB166" s="203"/>
      <c r="AC166" s="203"/>
      <c r="AD166" s="184"/>
      <c r="AE166" s="203"/>
      <c r="AF166" s="203"/>
      <c r="AG166" s="184"/>
      <c r="AH166" s="203"/>
      <c r="AI166" s="203"/>
      <c r="AJ166" s="214"/>
      <c r="AK166" s="203"/>
      <c r="AL166" s="203"/>
      <c r="AM166" s="203"/>
      <c r="AN166" s="203"/>
      <c r="AO166" s="203"/>
      <c r="AP166" s="203"/>
      <c r="AQ166" s="203"/>
      <c r="AR166" s="203"/>
      <c r="AS166" s="203"/>
      <c r="AT166" s="203"/>
      <c r="AU166" s="203"/>
      <c r="AV166" s="203"/>
      <c r="AW166" s="203"/>
      <c r="AX166" s="203"/>
      <c r="AY166" s="203"/>
      <c r="AZ166" s="203"/>
      <c r="BA166" s="203"/>
      <c r="BB166" s="203"/>
      <c r="BC166" s="203"/>
      <c r="BD166" s="203"/>
      <c r="BE166" s="203"/>
    </row>
    <row r="167" spans="1:57" s="85" customFormat="1" ht="24" customHeight="1">
      <c r="A167" s="201" t="s">
        <v>672</v>
      </c>
      <c r="B167" s="215" t="s">
        <v>673</v>
      </c>
      <c r="C167" s="230" t="s">
        <v>650</v>
      </c>
      <c r="D167" s="230" t="s">
        <v>651</v>
      </c>
      <c r="E167" s="214" t="s">
        <v>538</v>
      </c>
      <c r="F167" s="201">
        <v>32</v>
      </c>
      <c r="G167" s="201">
        <v>63</v>
      </c>
      <c r="H167" s="149" t="s">
        <v>720</v>
      </c>
      <c r="I167" s="224" t="s">
        <v>523</v>
      </c>
      <c r="J167" s="201"/>
      <c r="K167" s="201"/>
      <c r="L167" s="172"/>
      <c r="M167" s="201"/>
      <c r="N167" s="201"/>
      <c r="O167" s="172"/>
      <c r="P167" s="201"/>
      <c r="Q167" s="201"/>
      <c r="R167" s="172"/>
      <c r="S167" s="201"/>
      <c r="T167" s="201"/>
      <c r="U167" s="172"/>
      <c r="V167" s="201"/>
      <c r="W167" s="201"/>
      <c r="X167" s="172"/>
      <c r="Y167" s="201"/>
      <c r="Z167" s="201"/>
      <c r="AA167" s="172"/>
      <c r="AB167" s="201"/>
      <c r="AC167" s="201"/>
      <c r="AD167" s="172"/>
      <c r="AE167" s="201"/>
      <c r="AF167" s="201"/>
      <c r="AG167" s="172"/>
      <c r="AH167" s="201" t="s">
        <v>676</v>
      </c>
      <c r="AI167" s="201"/>
      <c r="AJ167" s="214" t="s">
        <v>717</v>
      </c>
      <c r="AK167" s="201"/>
      <c r="AL167" s="201"/>
      <c r="AM167" s="201"/>
      <c r="AN167" s="201"/>
      <c r="AO167" s="201"/>
      <c r="AP167" s="201"/>
      <c r="AQ167" s="201"/>
      <c r="AR167" s="201"/>
      <c r="AS167" s="201"/>
      <c r="AT167" s="201"/>
      <c r="AU167" s="201"/>
      <c r="AV167" s="201"/>
      <c r="AW167" s="201"/>
      <c r="AX167" s="201"/>
      <c r="AY167" s="201"/>
      <c r="AZ167" s="201"/>
      <c r="BA167" s="201"/>
      <c r="BB167" s="201"/>
      <c r="BC167" s="201"/>
      <c r="BD167" s="201"/>
      <c r="BE167" s="201"/>
    </row>
    <row r="168" spans="1:57" s="85" customFormat="1" ht="24">
      <c r="A168" s="202"/>
      <c r="B168" s="216"/>
      <c r="C168" s="230"/>
      <c r="D168" s="230"/>
      <c r="E168" s="224"/>
      <c r="F168" s="202"/>
      <c r="G168" s="202"/>
      <c r="H168" s="60" t="s">
        <v>721</v>
      </c>
      <c r="I168" s="224"/>
      <c r="J168" s="202"/>
      <c r="K168" s="202"/>
      <c r="L168" s="183"/>
      <c r="M168" s="202"/>
      <c r="N168" s="202"/>
      <c r="O168" s="183"/>
      <c r="P168" s="202"/>
      <c r="Q168" s="202"/>
      <c r="R168" s="183"/>
      <c r="S168" s="202"/>
      <c r="T168" s="202"/>
      <c r="U168" s="183"/>
      <c r="V168" s="202"/>
      <c r="W168" s="202"/>
      <c r="X168" s="183"/>
      <c r="Y168" s="202"/>
      <c r="Z168" s="202"/>
      <c r="AA168" s="183"/>
      <c r="AB168" s="202"/>
      <c r="AC168" s="202"/>
      <c r="AD168" s="183"/>
      <c r="AE168" s="202"/>
      <c r="AF168" s="202"/>
      <c r="AG168" s="183"/>
      <c r="AH168" s="202"/>
      <c r="AI168" s="202"/>
      <c r="AJ168" s="214"/>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row>
    <row r="169" spans="1:57" s="85" customFormat="1" ht="36">
      <c r="A169" s="203"/>
      <c r="B169" s="217"/>
      <c r="C169" s="230"/>
      <c r="D169" s="230"/>
      <c r="E169" s="224"/>
      <c r="F169" s="203"/>
      <c r="G169" s="203"/>
      <c r="H169" s="60" t="s">
        <v>719</v>
      </c>
      <c r="I169" s="224"/>
      <c r="J169" s="203"/>
      <c r="K169" s="203"/>
      <c r="L169" s="184"/>
      <c r="M169" s="203"/>
      <c r="N169" s="203"/>
      <c r="O169" s="184"/>
      <c r="P169" s="203"/>
      <c r="Q169" s="203"/>
      <c r="R169" s="184"/>
      <c r="S169" s="203"/>
      <c r="T169" s="203"/>
      <c r="U169" s="184"/>
      <c r="V169" s="203"/>
      <c r="W169" s="203"/>
      <c r="X169" s="184"/>
      <c r="Y169" s="203"/>
      <c r="Z169" s="203"/>
      <c r="AA169" s="184"/>
      <c r="AB169" s="203"/>
      <c r="AC169" s="203"/>
      <c r="AD169" s="184"/>
      <c r="AE169" s="203"/>
      <c r="AF169" s="203"/>
      <c r="AG169" s="184"/>
      <c r="AH169" s="203"/>
      <c r="AI169" s="203"/>
      <c r="AJ169" s="214"/>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row>
    <row r="170" spans="1:57" s="85" customFormat="1" ht="24" customHeight="1">
      <c r="A170" s="201" t="s">
        <v>672</v>
      </c>
      <c r="B170" s="215" t="s">
        <v>673</v>
      </c>
      <c r="C170" s="230" t="s">
        <v>650</v>
      </c>
      <c r="D170" s="230" t="s">
        <v>651</v>
      </c>
      <c r="E170" s="214" t="s">
        <v>542</v>
      </c>
      <c r="F170" s="201">
        <v>33</v>
      </c>
      <c r="G170" s="201">
        <v>64</v>
      </c>
      <c r="H170" s="149" t="s">
        <v>722</v>
      </c>
      <c r="I170" s="224" t="s">
        <v>523</v>
      </c>
      <c r="J170" s="201"/>
      <c r="K170" s="201"/>
      <c r="L170" s="172"/>
      <c r="M170" s="201"/>
      <c r="N170" s="201"/>
      <c r="O170" s="172"/>
      <c r="P170" s="201"/>
      <c r="Q170" s="201"/>
      <c r="R170" s="172"/>
      <c r="S170" s="201"/>
      <c r="T170" s="201"/>
      <c r="U170" s="172"/>
      <c r="V170" s="201"/>
      <c r="W170" s="201"/>
      <c r="X170" s="172"/>
      <c r="Y170" s="201"/>
      <c r="Z170" s="201"/>
      <c r="AA170" s="172"/>
      <c r="AB170" s="201"/>
      <c r="AC170" s="201"/>
      <c r="AD170" s="172"/>
      <c r="AE170" s="201"/>
      <c r="AF170" s="201"/>
      <c r="AG170" s="172"/>
      <c r="AH170" s="201" t="s">
        <v>676</v>
      </c>
      <c r="AI170" s="201"/>
      <c r="AJ170" s="214" t="s">
        <v>717</v>
      </c>
      <c r="AK170" s="201"/>
      <c r="AL170" s="201"/>
      <c r="AM170" s="201"/>
      <c r="AN170" s="201"/>
      <c r="AO170" s="201"/>
      <c r="AP170" s="201"/>
      <c r="AQ170" s="201"/>
      <c r="AR170" s="201"/>
      <c r="AS170" s="201"/>
      <c r="AT170" s="201"/>
      <c r="AU170" s="201"/>
      <c r="AV170" s="201"/>
      <c r="AW170" s="201"/>
      <c r="AX170" s="201"/>
      <c r="AY170" s="201"/>
      <c r="AZ170" s="201"/>
      <c r="BA170" s="201"/>
      <c r="BB170" s="201"/>
      <c r="BC170" s="201"/>
      <c r="BD170" s="201"/>
      <c r="BE170" s="201"/>
    </row>
    <row r="171" spans="1:57" s="85" customFormat="1" ht="24">
      <c r="A171" s="202"/>
      <c r="B171" s="216"/>
      <c r="C171" s="230"/>
      <c r="D171" s="230"/>
      <c r="E171" s="224"/>
      <c r="F171" s="202"/>
      <c r="G171" s="202"/>
      <c r="H171" s="60" t="s">
        <v>721</v>
      </c>
      <c r="I171" s="224"/>
      <c r="J171" s="202"/>
      <c r="K171" s="202"/>
      <c r="L171" s="183"/>
      <c r="M171" s="202"/>
      <c r="N171" s="202"/>
      <c r="O171" s="183"/>
      <c r="P171" s="202"/>
      <c r="Q171" s="202"/>
      <c r="R171" s="183"/>
      <c r="S171" s="202"/>
      <c r="T171" s="202"/>
      <c r="U171" s="183"/>
      <c r="V171" s="202"/>
      <c r="W171" s="202"/>
      <c r="X171" s="183"/>
      <c r="Y171" s="202"/>
      <c r="Z171" s="202"/>
      <c r="AA171" s="183"/>
      <c r="AB171" s="202"/>
      <c r="AC171" s="202"/>
      <c r="AD171" s="183"/>
      <c r="AE171" s="202"/>
      <c r="AF171" s="202"/>
      <c r="AG171" s="183"/>
      <c r="AH171" s="202"/>
      <c r="AI171" s="202"/>
      <c r="AJ171" s="214"/>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202"/>
    </row>
    <row r="172" spans="1:57" s="85" customFormat="1" ht="36">
      <c r="A172" s="203"/>
      <c r="B172" s="217"/>
      <c r="C172" s="230"/>
      <c r="D172" s="230"/>
      <c r="E172" s="224"/>
      <c r="F172" s="203"/>
      <c r="G172" s="203"/>
      <c r="H172" s="60" t="s">
        <v>719</v>
      </c>
      <c r="I172" s="224"/>
      <c r="J172" s="203"/>
      <c r="K172" s="203"/>
      <c r="L172" s="184"/>
      <c r="M172" s="203"/>
      <c r="N172" s="203"/>
      <c r="O172" s="184"/>
      <c r="P172" s="203"/>
      <c r="Q172" s="203"/>
      <c r="R172" s="184"/>
      <c r="S172" s="203"/>
      <c r="T172" s="203"/>
      <c r="U172" s="184"/>
      <c r="V172" s="203"/>
      <c r="W172" s="203"/>
      <c r="X172" s="184"/>
      <c r="Y172" s="203"/>
      <c r="Z172" s="203"/>
      <c r="AA172" s="184"/>
      <c r="AB172" s="203"/>
      <c r="AC172" s="203"/>
      <c r="AD172" s="184"/>
      <c r="AE172" s="203"/>
      <c r="AF172" s="203"/>
      <c r="AG172" s="184"/>
      <c r="AH172" s="203"/>
      <c r="AI172" s="203"/>
      <c r="AJ172" s="214"/>
      <c r="AK172" s="203"/>
      <c r="AL172" s="203"/>
      <c r="AM172" s="203"/>
      <c r="AN172" s="203"/>
      <c r="AO172" s="203"/>
      <c r="AP172" s="203"/>
      <c r="AQ172" s="203"/>
      <c r="AR172" s="203"/>
      <c r="AS172" s="203"/>
      <c r="AT172" s="203"/>
      <c r="AU172" s="203"/>
      <c r="AV172" s="203"/>
      <c r="AW172" s="203"/>
      <c r="AX172" s="203"/>
      <c r="AY172" s="203"/>
      <c r="AZ172" s="203"/>
      <c r="BA172" s="203"/>
      <c r="BB172" s="203"/>
      <c r="BC172" s="203"/>
      <c r="BD172" s="203"/>
      <c r="BE172" s="203"/>
    </row>
    <row r="173" spans="1:57" s="85" customFormat="1" ht="24" customHeight="1">
      <c r="A173" s="201" t="s">
        <v>672</v>
      </c>
      <c r="B173" s="215" t="s">
        <v>673</v>
      </c>
      <c r="C173" s="230" t="s">
        <v>650</v>
      </c>
      <c r="D173" s="230" t="s">
        <v>651</v>
      </c>
      <c r="E173" s="214" t="s">
        <v>516</v>
      </c>
      <c r="F173" s="201" t="s">
        <v>723</v>
      </c>
      <c r="G173" s="201">
        <v>65</v>
      </c>
      <c r="H173" s="149" t="s">
        <v>724</v>
      </c>
      <c r="I173" s="224" t="s">
        <v>523</v>
      </c>
      <c r="J173" s="201"/>
      <c r="K173" s="201"/>
      <c r="L173" s="172"/>
      <c r="M173" s="201"/>
      <c r="N173" s="201"/>
      <c r="O173" s="172"/>
      <c r="P173" s="201"/>
      <c r="Q173" s="201"/>
      <c r="R173" s="172"/>
      <c r="S173" s="201"/>
      <c r="T173" s="201"/>
      <c r="U173" s="172"/>
      <c r="V173" s="201"/>
      <c r="W173" s="201"/>
      <c r="X173" s="172"/>
      <c r="Y173" s="201"/>
      <c r="Z173" s="201"/>
      <c r="AA173" s="172"/>
      <c r="AB173" s="201"/>
      <c r="AC173" s="201"/>
      <c r="AD173" s="172"/>
      <c r="AE173" s="201"/>
      <c r="AF173" s="201"/>
      <c r="AG173" s="172"/>
      <c r="AH173" s="201" t="s">
        <v>676</v>
      </c>
      <c r="AI173" s="201"/>
      <c r="AJ173" s="214" t="s">
        <v>717</v>
      </c>
      <c r="AK173" s="201"/>
      <c r="AL173" s="201"/>
      <c r="AM173" s="201"/>
      <c r="AN173" s="201"/>
      <c r="AO173" s="201"/>
      <c r="AP173" s="201"/>
      <c r="AQ173" s="201"/>
      <c r="AR173" s="201"/>
      <c r="AS173" s="201"/>
      <c r="AT173" s="201"/>
      <c r="AU173" s="201"/>
      <c r="AV173" s="201"/>
      <c r="AW173" s="201"/>
      <c r="AX173" s="201"/>
      <c r="AY173" s="201"/>
      <c r="AZ173" s="201"/>
      <c r="BA173" s="201"/>
      <c r="BB173" s="201"/>
      <c r="BC173" s="201"/>
      <c r="BD173" s="201"/>
      <c r="BE173" s="201"/>
    </row>
    <row r="174" spans="1:57" s="85" customFormat="1" ht="24">
      <c r="A174" s="202"/>
      <c r="B174" s="216"/>
      <c r="C174" s="230"/>
      <c r="D174" s="230"/>
      <c r="E174" s="224"/>
      <c r="F174" s="202"/>
      <c r="G174" s="202"/>
      <c r="H174" s="60" t="s">
        <v>725</v>
      </c>
      <c r="I174" s="224"/>
      <c r="J174" s="202"/>
      <c r="K174" s="202"/>
      <c r="L174" s="183"/>
      <c r="M174" s="202"/>
      <c r="N174" s="202"/>
      <c r="O174" s="183"/>
      <c r="P174" s="202"/>
      <c r="Q174" s="202"/>
      <c r="R174" s="183"/>
      <c r="S174" s="202"/>
      <c r="T174" s="202"/>
      <c r="U174" s="183"/>
      <c r="V174" s="202"/>
      <c r="W174" s="202"/>
      <c r="X174" s="183"/>
      <c r="Y174" s="202"/>
      <c r="Z174" s="202"/>
      <c r="AA174" s="183"/>
      <c r="AB174" s="202"/>
      <c r="AC174" s="202"/>
      <c r="AD174" s="183"/>
      <c r="AE174" s="202"/>
      <c r="AF174" s="202"/>
      <c r="AG174" s="183"/>
      <c r="AH174" s="202"/>
      <c r="AI174" s="202"/>
      <c r="AJ174" s="214"/>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row>
    <row r="175" spans="1:57" s="85" customFormat="1" ht="36">
      <c r="A175" s="203"/>
      <c r="B175" s="217"/>
      <c r="C175" s="230"/>
      <c r="D175" s="230"/>
      <c r="E175" s="224"/>
      <c r="F175" s="203"/>
      <c r="G175" s="203"/>
      <c r="H175" s="60" t="s">
        <v>726</v>
      </c>
      <c r="I175" s="224"/>
      <c r="J175" s="203"/>
      <c r="K175" s="203"/>
      <c r="L175" s="184"/>
      <c r="M175" s="203"/>
      <c r="N175" s="203"/>
      <c r="O175" s="184"/>
      <c r="P175" s="203"/>
      <c r="Q175" s="203"/>
      <c r="R175" s="184"/>
      <c r="S175" s="203"/>
      <c r="T175" s="203"/>
      <c r="U175" s="184"/>
      <c r="V175" s="203"/>
      <c r="W175" s="203"/>
      <c r="X175" s="184"/>
      <c r="Y175" s="203"/>
      <c r="Z175" s="203"/>
      <c r="AA175" s="184"/>
      <c r="AB175" s="203"/>
      <c r="AC175" s="203"/>
      <c r="AD175" s="184"/>
      <c r="AE175" s="203"/>
      <c r="AF175" s="203"/>
      <c r="AG175" s="184"/>
      <c r="AH175" s="203"/>
      <c r="AI175" s="203"/>
      <c r="AJ175" s="214"/>
      <c r="AK175" s="203"/>
      <c r="AL175" s="203"/>
      <c r="AM175" s="203"/>
      <c r="AN175" s="203"/>
      <c r="AO175" s="203"/>
      <c r="AP175" s="203"/>
      <c r="AQ175" s="203"/>
      <c r="AR175" s="203"/>
      <c r="AS175" s="203"/>
      <c r="AT175" s="203"/>
      <c r="AU175" s="203"/>
      <c r="AV175" s="203"/>
      <c r="AW175" s="203"/>
      <c r="AX175" s="203"/>
      <c r="AY175" s="203"/>
      <c r="AZ175" s="203"/>
      <c r="BA175" s="203"/>
      <c r="BB175" s="203"/>
      <c r="BC175" s="203"/>
      <c r="BD175" s="203"/>
      <c r="BE175" s="203"/>
    </row>
    <row r="176" spans="1:57" s="85" customFormat="1" ht="24" customHeight="1">
      <c r="A176" s="201" t="s">
        <v>672</v>
      </c>
      <c r="B176" s="215" t="s">
        <v>673</v>
      </c>
      <c r="C176" s="230" t="s">
        <v>650</v>
      </c>
      <c r="D176" s="230" t="s">
        <v>651</v>
      </c>
      <c r="E176" s="214" t="s">
        <v>727</v>
      </c>
      <c r="F176" s="201">
        <v>35</v>
      </c>
      <c r="G176" s="201">
        <v>66</v>
      </c>
      <c r="H176" s="149" t="s">
        <v>728</v>
      </c>
      <c r="I176" s="224" t="s">
        <v>523</v>
      </c>
      <c r="J176" s="201"/>
      <c r="K176" s="201"/>
      <c r="L176" s="172"/>
      <c r="M176" s="201"/>
      <c r="N176" s="201"/>
      <c r="O176" s="172"/>
      <c r="P176" s="201"/>
      <c r="Q176" s="201"/>
      <c r="R176" s="172"/>
      <c r="S176" s="201"/>
      <c r="T176" s="201"/>
      <c r="U176" s="172"/>
      <c r="V176" s="201"/>
      <c r="W176" s="201"/>
      <c r="X176" s="172"/>
      <c r="Y176" s="201"/>
      <c r="Z176" s="201"/>
      <c r="AA176" s="172"/>
      <c r="AB176" s="201"/>
      <c r="AC176" s="201"/>
      <c r="AD176" s="172"/>
      <c r="AE176" s="201"/>
      <c r="AF176" s="201"/>
      <c r="AG176" s="172"/>
      <c r="AH176" s="201" t="s">
        <v>676</v>
      </c>
      <c r="AI176" s="201"/>
      <c r="AJ176" s="214" t="s">
        <v>717</v>
      </c>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row>
    <row r="177" spans="1:57" s="85" customFormat="1" ht="24">
      <c r="A177" s="202"/>
      <c r="B177" s="216"/>
      <c r="C177" s="230"/>
      <c r="D177" s="230"/>
      <c r="E177" s="224"/>
      <c r="F177" s="202"/>
      <c r="G177" s="202"/>
      <c r="H177" s="60" t="s">
        <v>729</v>
      </c>
      <c r="I177" s="224"/>
      <c r="J177" s="202"/>
      <c r="K177" s="202"/>
      <c r="L177" s="183"/>
      <c r="M177" s="202"/>
      <c r="N177" s="202"/>
      <c r="O177" s="183"/>
      <c r="P177" s="202"/>
      <c r="Q177" s="202"/>
      <c r="R177" s="183"/>
      <c r="S177" s="202"/>
      <c r="T177" s="202"/>
      <c r="U177" s="183"/>
      <c r="V177" s="202"/>
      <c r="W177" s="202"/>
      <c r="X177" s="183"/>
      <c r="Y177" s="202"/>
      <c r="Z177" s="202"/>
      <c r="AA177" s="183"/>
      <c r="AB177" s="202"/>
      <c r="AC177" s="202"/>
      <c r="AD177" s="183"/>
      <c r="AE177" s="202"/>
      <c r="AF177" s="202"/>
      <c r="AG177" s="183"/>
      <c r="AH177" s="202"/>
      <c r="AI177" s="202"/>
      <c r="AJ177" s="214"/>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row>
    <row r="178" spans="1:57" s="85" customFormat="1" ht="36">
      <c r="A178" s="203"/>
      <c r="B178" s="217"/>
      <c r="C178" s="230"/>
      <c r="D178" s="230"/>
      <c r="E178" s="224"/>
      <c r="F178" s="203"/>
      <c r="G178" s="203"/>
      <c r="H178" s="60" t="s">
        <v>730</v>
      </c>
      <c r="I178" s="224"/>
      <c r="J178" s="203"/>
      <c r="K178" s="203"/>
      <c r="L178" s="184"/>
      <c r="M178" s="203"/>
      <c r="N178" s="203"/>
      <c r="O178" s="184"/>
      <c r="P178" s="203"/>
      <c r="Q178" s="203"/>
      <c r="R178" s="184"/>
      <c r="S178" s="203"/>
      <c r="T178" s="203"/>
      <c r="U178" s="184"/>
      <c r="V178" s="203"/>
      <c r="W178" s="203"/>
      <c r="X178" s="184"/>
      <c r="Y178" s="203"/>
      <c r="Z178" s="203"/>
      <c r="AA178" s="184"/>
      <c r="AB178" s="203"/>
      <c r="AC178" s="203"/>
      <c r="AD178" s="184"/>
      <c r="AE178" s="203"/>
      <c r="AF178" s="203"/>
      <c r="AG178" s="184"/>
      <c r="AH178" s="203"/>
      <c r="AI178" s="203"/>
      <c r="AJ178" s="214"/>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row>
    <row r="179" spans="1:57" s="85" customFormat="1" ht="24" customHeight="1">
      <c r="A179" s="201" t="s">
        <v>672</v>
      </c>
      <c r="B179" s="215" t="s">
        <v>673</v>
      </c>
      <c r="C179" s="230" t="s">
        <v>650</v>
      </c>
      <c r="D179" s="230" t="s">
        <v>651</v>
      </c>
      <c r="E179" s="214" t="s">
        <v>542</v>
      </c>
      <c r="F179" s="201">
        <v>36</v>
      </c>
      <c r="G179" s="201">
        <v>67</v>
      </c>
      <c r="H179" s="149" t="s">
        <v>731</v>
      </c>
      <c r="I179" s="224" t="s">
        <v>523</v>
      </c>
      <c r="J179" s="201"/>
      <c r="K179" s="201"/>
      <c r="L179" s="172"/>
      <c r="M179" s="201"/>
      <c r="N179" s="201"/>
      <c r="O179" s="172"/>
      <c r="P179" s="201"/>
      <c r="Q179" s="201"/>
      <c r="R179" s="172"/>
      <c r="S179" s="201"/>
      <c r="T179" s="201"/>
      <c r="U179" s="172"/>
      <c r="V179" s="201"/>
      <c r="W179" s="201"/>
      <c r="X179" s="172"/>
      <c r="Y179" s="201"/>
      <c r="Z179" s="201"/>
      <c r="AA179" s="172"/>
      <c r="AB179" s="201"/>
      <c r="AC179" s="201"/>
      <c r="AD179" s="172"/>
      <c r="AE179" s="201"/>
      <c r="AF179" s="201"/>
      <c r="AG179" s="172"/>
      <c r="AH179" s="201" t="s">
        <v>676</v>
      </c>
      <c r="AI179" s="201"/>
      <c r="AJ179" s="214" t="s">
        <v>717</v>
      </c>
      <c r="AK179" s="201"/>
      <c r="AL179" s="201"/>
      <c r="AM179" s="201"/>
      <c r="AN179" s="201"/>
      <c r="AO179" s="201"/>
      <c r="AP179" s="201"/>
      <c r="AQ179" s="201"/>
      <c r="AR179" s="201"/>
      <c r="AS179" s="201"/>
      <c r="AT179" s="201"/>
      <c r="AU179" s="201"/>
      <c r="AV179" s="201"/>
      <c r="AW179" s="201"/>
      <c r="AX179" s="201"/>
      <c r="AY179" s="201"/>
      <c r="AZ179" s="201"/>
      <c r="BA179" s="201"/>
      <c r="BB179" s="201"/>
      <c r="BC179" s="201"/>
      <c r="BD179" s="201"/>
      <c r="BE179" s="201"/>
    </row>
    <row r="180" spans="1:57" s="85" customFormat="1" ht="24">
      <c r="A180" s="202"/>
      <c r="B180" s="216"/>
      <c r="C180" s="230"/>
      <c r="D180" s="230"/>
      <c r="E180" s="224"/>
      <c r="F180" s="202"/>
      <c r="G180" s="202"/>
      <c r="H180" s="60" t="s">
        <v>732</v>
      </c>
      <c r="I180" s="224"/>
      <c r="J180" s="202"/>
      <c r="K180" s="202"/>
      <c r="L180" s="183"/>
      <c r="M180" s="202"/>
      <c r="N180" s="202"/>
      <c r="O180" s="183"/>
      <c r="P180" s="202"/>
      <c r="Q180" s="202"/>
      <c r="R180" s="183"/>
      <c r="S180" s="202"/>
      <c r="T180" s="202"/>
      <c r="U180" s="183"/>
      <c r="V180" s="202"/>
      <c r="W180" s="202"/>
      <c r="X180" s="183"/>
      <c r="Y180" s="202"/>
      <c r="Z180" s="202"/>
      <c r="AA180" s="183"/>
      <c r="AB180" s="202"/>
      <c r="AC180" s="202"/>
      <c r="AD180" s="183"/>
      <c r="AE180" s="202"/>
      <c r="AF180" s="202"/>
      <c r="AG180" s="183"/>
      <c r="AH180" s="202"/>
      <c r="AI180" s="202"/>
      <c r="AJ180" s="214"/>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row>
    <row r="181" spans="1:57" s="85" customFormat="1" ht="36">
      <c r="A181" s="203"/>
      <c r="B181" s="217"/>
      <c r="C181" s="230"/>
      <c r="D181" s="230"/>
      <c r="E181" s="224"/>
      <c r="F181" s="203"/>
      <c r="G181" s="203"/>
      <c r="H181" s="60" t="s">
        <v>733</v>
      </c>
      <c r="I181" s="224"/>
      <c r="J181" s="203"/>
      <c r="K181" s="203"/>
      <c r="L181" s="184"/>
      <c r="M181" s="203"/>
      <c r="N181" s="203"/>
      <c r="O181" s="184"/>
      <c r="P181" s="203"/>
      <c r="Q181" s="203"/>
      <c r="R181" s="184"/>
      <c r="S181" s="203"/>
      <c r="T181" s="203"/>
      <c r="U181" s="184"/>
      <c r="V181" s="203"/>
      <c r="W181" s="203"/>
      <c r="X181" s="184"/>
      <c r="Y181" s="203"/>
      <c r="Z181" s="203"/>
      <c r="AA181" s="184"/>
      <c r="AB181" s="203"/>
      <c r="AC181" s="203"/>
      <c r="AD181" s="184"/>
      <c r="AE181" s="203"/>
      <c r="AF181" s="203"/>
      <c r="AG181" s="184"/>
      <c r="AH181" s="203"/>
      <c r="AI181" s="203"/>
      <c r="AJ181" s="214"/>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row>
    <row r="182" spans="1:57" s="85" customFormat="1" ht="12" customHeight="1">
      <c r="A182" s="201" t="s">
        <v>672</v>
      </c>
      <c r="B182" s="215" t="s">
        <v>673</v>
      </c>
      <c r="C182" s="230" t="s">
        <v>650</v>
      </c>
      <c r="D182" s="230" t="s">
        <v>734</v>
      </c>
      <c r="E182" s="214" t="s">
        <v>589</v>
      </c>
      <c r="F182" s="201"/>
      <c r="G182" s="201">
        <v>68</v>
      </c>
      <c r="H182" s="149" t="s">
        <v>735</v>
      </c>
      <c r="I182" s="224" t="s">
        <v>523</v>
      </c>
      <c r="J182" s="201"/>
      <c r="K182" s="201"/>
      <c r="L182" s="172"/>
      <c r="M182" s="201"/>
      <c r="N182" s="201"/>
      <c r="O182" s="172"/>
      <c r="P182" s="201"/>
      <c r="Q182" s="201"/>
      <c r="R182" s="172"/>
      <c r="S182" s="201"/>
      <c r="T182" s="201"/>
      <c r="U182" s="172"/>
      <c r="V182" s="201"/>
      <c r="W182" s="201"/>
      <c r="X182" s="172"/>
      <c r="Y182" s="201"/>
      <c r="Z182" s="201"/>
      <c r="AA182" s="172"/>
      <c r="AB182" s="201"/>
      <c r="AC182" s="201"/>
      <c r="AD182" s="172"/>
      <c r="AE182" s="201"/>
      <c r="AF182" s="201"/>
      <c r="AG182" s="172"/>
      <c r="AH182" s="201" t="s">
        <v>558</v>
      </c>
      <c r="AI182" s="201"/>
      <c r="AJ182" s="215" t="s">
        <v>559</v>
      </c>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row>
    <row r="183" spans="1:57" s="85" customFormat="1" ht="24">
      <c r="A183" s="202"/>
      <c r="B183" s="216"/>
      <c r="C183" s="230"/>
      <c r="D183" s="230"/>
      <c r="E183" s="224"/>
      <c r="F183" s="202"/>
      <c r="G183" s="202"/>
      <c r="H183" s="60" t="s">
        <v>736</v>
      </c>
      <c r="I183" s="224"/>
      <c r="J183" s="202"/>
      <c r="K183" s="202"/>
      <c r="L183" s="183"/>
      <c r="M183" s="202"/>
      <c r="N183" s="202"/>
      <c r="O183" s="183"/>
      <c r="P183" s="202"/>
      <c r="Q183" s="202"/>
      <c r="R183" s="183"/>
      <c r="S183" s="202"/>
      <c r="T183" s="202"/>
      <c r="U183" s="183"/>
      <c r="V183" s="202"/>
      <c r="W183" s="202"/>
      <c r="X183" s="183"/>
      <c r="Y183" s="202"/>
      <c r="Z183" s="202"/>
      <c r="AA183" s="183"/>
      <c r="AB183" s="202"/>
      <c r="AC183" s="202"/>
      <c r="AD183" s="183"/>
      <c r="AE183" s="202"/>
      <c r="AF183" s="202"/>
      <c r="AG183" s="183"/>
      <c r="AH183" s="202"/>
      <c r="AI183" s="202"/>
      <c r="AJ183" s="216"/>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row>
    <row r="184" spans="1:57" s="85" customFormat="1" ht="12">
      <c r="A184" s="203"/>
      <c r="B184" s="217"/>
      <c r="C184" s="230"/>
      <c r="D184" s="230"/>
      <c r="E184" s="224"/>
      <c r="F184" s="203"/>
      <c r="G184" s="203"/>
      <c r="H184" s="60" t="s">
        <v>737</v>
      </c>
      <c r="I184" s="224"/>
      <c r="J184" s="203"/>
      <c r="K184" s="203"/>
      <c r="L184" s="184"/>
      <c r="M184" s="203"/>
      <c r="N184" s="203"/>
      <c r="O184" s="184"/>
      <c r="P184" s="203"/>
      <c r="Q184" s="203"/>
      <c r="R184" s="184"/>
      <c r="S184" s="203"/>
      <c r="T184" s="203"/>
      <c r="U184" s="184"/>
      <c r="V184" s="203"/>
      <c r="W184" s="203"/>
      <c r="X184" s="184"/>
      <c r="Y184" s="203"/>
      <c r="Z184" s="203"/>
      <c r="AA184" s="184"/>
      <c r="AB184" s="203"/>
      <c r="AC184" s="203"/>
      <c r="AD184" s="184"/>
      <c r="AE184" s="203"/>
      <c r="AF184" s="203"/>
      <c r="AG184" s="184"/>
      <c r="AH184" s="203"/>
      <c r="AI184" s="203"/>
      <c r="AJ184" s="217"/>
      <c r="AK184" s="203"/>
      <c r="AL184" s="203"/>
      <c r="AM184" s="203"/>
      <c r="AN184" s="203"/>
      <c r="AO184" s="203"/>
      <c r="AP184" s="203"/>
      <c r="AQ184" s="203"/>
      <c r="AR184" s="203"/>
      <c r="AS184" s="203"/>
      <c r="AT184" s="203"/>
      <c r="AU184" s="203"/>
      <c r="AV184" s="203"/>
      <c r="AW184" s="203"/>
      <c r="AX184" s="203"/>
      <c r="AY184" s="203"/>
      <c r="AZ184" s="203"/>
      <c r="BA184" s="203"/>
      <c r="BB184" s="203"/>
      <c r="BC184" s="203"/>
      <c r="BD184" s="203"/>
      <c r="BE184" s="203"/>
    </row>
    <row r="185" spans="1:57" s="85" customFormat="1" ht="48" customHeight="1">
      <c r="A185" s="67" t="s">
        <v>672</v>
      </c>
      <c r="B185" s="201" t="s">
        <v>673</v>
      </c>
      <c r="C185" s="201" t="s">
        <v>650</v>
      </c>
      <c r="D185" s="201" t="s">
        <v>651</v>
      </c>
      <c r="E185" s="201" t="s">
        <v>516</v>
      </c>
      <c r="F185" s="201"/>
      <c r="G185" s="201">
        <v>69</v>
      </c>
      <c r="H185" s="149" t="s">
        <v>738</v>
      </c>
      <c r="I185" s="201" t="s">
        <v>518</v>
      </c>
      <c r="J185" s="201"/>
      <c r="K185" s="201"/>
      <c r="L185" s="172"/>
      <c r="M185" s="201"/>
      <c r="N185" s="201"/>
      <c r="O185" s="172"/>
      <c r="P185" s="201"/>
      <c r="Q185" s="201"/>
      <c r="R185" s="172"/>
      <c r="S185" s="201"/>
      <c r="T185" s="201"/>
      <c r="U185" s="172"/>
      <c r="V185" s="201"/>
      <c r="W185" s="201"/>
      <c r="X185" s="172"/>
      <c r="Y185" s="201"/>
      <c r="Z185" s="201"/>
      <c r="AA185" s="172"/>
      <c r="AB185" s="201"/>
      <c r="AC185" s="201"/>
      <c r="AD185" s="172"/>
      <c r="AE185" s="201"/>
      <c r="AF185" s="201"/>
      <c r="AG185" s="172"/>
      <c r="AH185" s="201" t="s">
        <v>676</v>
      </c>
      <c r="AI185" s="201"/>
      <c r="AJ185" s="210" t="s">
        <v>677</v>
      </c>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row>
    <row r="186" spans="1:57" s="85" customFormat="1" ht="12">
      <c r="A186" s="67"/>
      <c r="B186" s="202"/>
      <c r="C186" s="202"/>
      <c r="D186" s="202"/>
      <c r="E186" s="202"/>
      <c r="F186" s="202"/>
      <c r="G186" s="202"/>
      <c r="H186" s="60" t="s">
        <v>563</v>
      </c>
      <c r="I186" s="202"/>
      <c r="J186" s="202"/>
      <c r="K186" s="202"/>
      <c r="L186" s="183"/>
      <c r="M186" s="202"/>
      <c r="N186" s="202"/>
      <c r="O186" s="183"/>
      <c r="P186" s="202"/>
      <c r="Q186" s="202"/>
      <c r="R186" s="183"/>
      <c r="S186" s="202"/>
      <c r="T186" s="202"/>
      <c r="U186" s="183"/>
      <c r="V186" s="202"/>
      <c r="W186" s="202"/>
      <c r="X186" s="183"/>
      <c r="Y186" s="202"/>
      <c r="Z186" s="202"/>
      <c r="AA186" s="183"/>
      <c r="AB186" s="202"/>
      <c r="AC186" s="202"/>
      <c r="AD186" s="183"/>
      <c r="AE186" s="202"/>
      <c r="AF186" s="202"/>
      <c r="AG186" s="183"/>
      <c r="AH186" s="202"/>
      <c r="AI186" s="202"/>
      <c r="AJ186" s="211"/>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row>
    <row r="187" spans="1:57" s="85" customFormat="1" ht="12">
      <c r="A187" s="67"/>
      <c r="B187" s="203"/>
      <c r="C187" s="203"/>
      <c r="D187" s="203"/>
      <c r="E187" s="203"/>
      <c r="F187" s="203"/>
      <c r="G187" s="203"/>
      <c r="H187" s="60" t="s">
        <v>564</v>
      </c>
      <c r="I187" s="203"/>
      <c r="J187" s="203"/>
      <c r="K187" s="203"/>
      <c r="L187" s="184"/>
      <c r="M187" s="203"/>
      <c r="N187" s="203"/>
      <c r="O187" s="184"/>
      <c r="P187" s="203"/>
      <c r="Q187" s="203"/>
      <c r="R187" s="184"/>
      <c r="S187" s="203"/>
      <c r="T187" s="203"/>
      <c r="U187" s="184"/>
      <c r="V187" s="203"/>
      <c r="W187" s="203"/>
      <c r="X187" s="184"/>
      <c r="Y187" s="203"/>
      <c r="Z187" s="203"/>
      <c r="AA187" s="184"/>
      <c r="AB187" s="203"/>
      <c r="AC187" s="203"/>
      <c r="AD187" s="184"/>
      <c r="AE187" s="203"/>
      <c r="AF187" s="203"/>
      <c r="AG187" s="184"/>
      <c r="AH187" s="203"/>
      <c r="AI187" s="203"/>
      <c r="AJ187" s="212"/>
      <c r="AK187" s="203"/>
      <c r="AL187" s="203"/>
      <c r="AM187" s="203"/>
      <c r="AN187" s="203"/>
      <c r="AO187" s="203"/>
      <c r="AP187" s="203"/>
      <c r="AQ187" s="203"/>
      <c r="AR187" s="203"/>
      <c r="AS187" s="203"/>
      <c r="AT187" s="203"/>
      <c r="AU187" s="203"/>
      <c r="AV187" s="203"/>
      <c r="AW187" s="203"/>
      <c r="AX187" s="203"/>
      <c r="AY187" s="203"/>
      <c r="AZ187" s="203"/>
      <c r="BA187" s="203"/>
      <c r="BB187" s="203"/>
      <c r="BC187" s="203"/>
      <c r="BD187" s="203"/>
      <c r="BE187" s="203"/>
    </row>
    <row r="188" spans="1:57" s="85" customFormat="1" ht="46.5" customHeight="1">
      <c r="A188" s="67" t="s">
        <v>672</v>
      </c>
      <c r="B188" s="201" t="s">
        <v>673</v>
      </c>
      <c r="C188" s="201" t="s">
        <v>650</v>
      </c>
      <c r="D188" s="201" t="s">
        <v>651</v>
      </c>
      <c r="E188" s="201" t="s">
        <v>538</v>
      </c>
      <c r="F188" s="201"/>
      <c r="G188" s="201">
        <v>70</v>
      </c>
      <c r="H188" s="149" t="s">
        <v>739</v>
      </c>
      <c r="I188" s="201" t="s">
        <v>518</v>
      </c>
      <c r="J188" s="201"/>
      <c r="K188" s="201"/>
      <c r="L188" s="172"/>
      <c r="M188" s="201"/>
      <c r="N188" s="201"/>
      <c r="O188" s="172"/>
      <c r="P188" s="201"/>
      <c r="Q188" s="201"/>
      <c r="R188" s="172"/>
      <c r="S188" s="201"/>
      <c r="T188" s="201"/>
      <c r="U188" s="172"/>
      <c r="V188" s="201"/>
      <c r="W188" s="201"/>
      <c r="X188" s="172"/>
      <c r="Y188" s="201"/>
      <c r="Z188" s="201"/>
      <c r="AA188" s="172"/>
      <c r="AB188" s="201"/>
      <c r="AC188" s="201"/>
      <c r="AD188" s="172"/>
      <c r="AE188" s="201"/>
      <c r="AF188" s="201"/>
      <c r="AG188" s="172"/>
      <c r="AH188" s="201" t="s">
        <v>676</v>
      </c>
      <c r="AI188" s="201"/>
      <c r="AJ188" s="210" t="s">
        <v>677</v>
      </c>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row>
    <row r="189" spans="1:57" s="85" customFormat="1" ht="12">
      <c r="A189" s="67"/>
      <c r="B189" s="202"/>
      <c r="C189" s="202"/>
      <c r="D189" s="202"/>
      <c r="E189" s="202"/>
      <c r="F189" s="202"/>
      <c r="G189" s="202"/>
      <c r="H189" s="60" t="s">
        <v>563</v>
      </c>
      <c r="I189" s="202"/>
      <c r="J189" s="202"/>
      <c r="K189" s="202"/>
      <c r="L189" s="183"/>
      <c r="M189" s="202"/>
      <c r="N189" s="202"/>
      <c r="O189" s="183"/>
      <c r="P189" s="202"/>
      <c r="Q189" s="202"/>
      <c r="R189" s="183"/>
      <c r="S189" s="202"/>
      <c r="T189" s="202"/>
      <c r="U189" s="183"/>
      <c r="V189" s="202"/>
      <c r="W189" s="202"/>
      <c r="X189" s="183"/>
      <c r="Y189" s="202"/>
      <c r="Z189" s="202"/>
      <c r="AA189" s="183"/>
      <c r="AB189" s="202"/>
      <c r="AC189" s="202"/>
      <c r="AD189" s="183"/>
      <c r="AE189" s="202"/>
      <c r="AF189" s="202"/>
      <c r="AG189" s="183"/>
      <c r="AH189" s="202"/>
      <c r="AI189" s="202"/>
      <c r="AJ189" s="211"/>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row>
    <row r="190" spans="1:57" s="85" customFormat="1" ht="12">
      <c r="A190" s="67"/>
      <c r="B190" s="203"/>
      <c r="C190" s="203"/>
      <c r="D190" s="203"/>
      <c r="E190" s="203"/>
      <c r="F190" s="203"/>
      <c r="G190" s="203"/>
      <c r="H190" s="60" t="s">
        <v>564</v>
      </c>
      <c r="I190" s="203"/>
      <c r="J190" s="203"/>
      <c r="K190" s="203"/>
      <c r="L190" s="184"/>
      <c r="M190" s="203"/>
      <c r="N190" s="203"/>
      <c r="O190" s="184"/>
      <c r="P190" s="203"/>
      <c r="Q190" s="203"/>
      <c r="R190" s="184"/>
      <c r="S190" s="203"/>
      <c r="T190" s="203"/>
      <c r="U190" s="184"/>
      <c r="V190" s="203"/>
      <c r="W190" s="203"/>
      <c r="X190" s="184"/>
      <c r="Y190" s="203"/>
      <c r="Z190" s="203"/>
      <c r="AA190" s="184"/>
      <c r="AB190" s="203"/>
      <c r="AC190" s="203"/>
      <c r="AD190" s="184"/>
      <c r="AE190" s="203"/>
      <c r="AF190" s="203"/>
      <c r="AG190" s="184"/>
      <c r="AH190" s="203"/>
      <c r="AI190" s="203"/>
      <c r="AJ190" s="212"/>
      <c r="AK190" s="203"/>
      <c r="AL190" s="203"/>
      <c r="AM190" s="203"/>
      <c r="AN190" s="203"/>
      <c r="AO190" s="203"/>
      <c r="AP190" s="203"/>
      <c r="AQ190" s="203"/>
      <c r="AR190" s="203"/>
      <c r="AS190" s="203"/>
      <c r="AT190" s="203"/>
      <c r="AU190" s="203"/>
      <c r="AV190" s="203"/>
      <c r="AW190" s="203"/>
      <c r="AX190" s="203"/>
      <c r="AY190" s="203"/>
      <c r="AZ190" s="203"/>
      <c r="BA190" s="203"/>
      <c r="BB190" s="203"/>
      <c r="BC190" s="203"/>
      <c r="BD190" s="203"/>
      <c r="BE190" s="203"/>
    </row>
    <row r="191" spans="1:57" s="85" customFormat="1" ht="24">
      <c r="A191" s="67" t="s">
        <v>672</v>
      </c>
      <c r="B191" s="201" t="s">
        <v>673</v>
      </c>
      <c r="C191" s="201" t="s">
        <v>650</v>
      </c>
      <c r="D191" s="201" t="s">
        <v>651</v>
      </c>
      <c r="E191" s="201" t="s">
        <v>542</v>
      </c>
      <c r="F191" s="201"/>
      <c r="G191" s="201">
        <v>71</v>
      </c>
      <c r="H191" s="149" t="s">
        <v>740</v>
      </c>
      <c r="I191" s="201" t="s">
        <v>518</v>
      </c>
      <c r="J191" s="201"/>
      <c r="K191" s="201"/>
      <c r="L191" s="172"/>
      <c r="M191" s="201"/>
      <c r="N191" s="201"/>
      <c r="O191" s="172"/>
      <c r="P191" s="201"/>
      <c r="Q191" s="201"/>
      <c r="R191" s="172"/>
      <c r="S191" s="201"/>
      <c r="T191" s="201"/>
      <c r="U191" s="172"/>
      <c r="V191" s="201"/>
      <c r="W191" s="201"/>
      <c r="X191" s="172"/>
      <c r="Y191" s="201"/>
      <c r="Z191" s="201"/>
      <c r="AA191" s="172"/>
      <c r="AB191" s="201"/>
      <c r="AC191" s="201"/>
      <c r="AD191" s="172"/>
      <c r="AE191" s="201"/>
      <c r="AF191" s="201"/>
      <c r="AG191" s="172"/>
      <c r="AH191" s="201" t="s">
        <v>676</v>
      </c>
      <c r="AI191" s="201"/>
      <c r="AJ191" s="210" t="s">
        <v>677</v>
      </c>
      <c r="AK191" s="201"/>
      <c r="AL191" s="201"/>
      <c r="AM191" s="201"/>
      <c r="AN191" s="201"/>
      <c r="AO191" s="201"/>
      <c r="AP191" s="201"/>
      <c r="AQ191" s="201"/>
      <c r="AR191" s="201"/>
      <c r="AS191" s="201"/>
      <c r="AT191" s="201"/>
      <c r="AU191" s="201"/>
      <c r="AV191" s="201"/>
      <c r="AW191" s="201"/>
      <c r="AX191" s="201"/>
      <c r="AY191" s="201"/>
      <c r="AZ191" s="201"/>
      <c r="BA191" s="201"/>
      <c r="BB191" s="201"/>
      <c r="BC191" s="201"/>
      <c r="BD191" s="201"/>
      <c r="BE191" s="201"/>
    </row>
    <row r="192" spans="1:57" s="85" customFormat="1" ht="12">
      <c r="A192" s="67"/>
      <c r="B192" s="202"/>
      <c r="C192" s="202"/>
      <c r="D192" s="202"/>
      <c r="E192" s="202"/>
      <c r="F192" s="202"/>
      <c r="G192" s="202"/>
      <c r="H192" s="60" t="s">
        <v>563</v>
      </c>
      <c r="I192" s="202"/>
      <c r="J192" s="202"/>
      <c r="K192" s="202"/>
      <c r="L192" s="183"/>
      <c r="M192" s="202"/>
      <c r="N192" s="202"/>
      <c r="O192" s="183"/>
      <c r="P192" s="202"/>
      <c r="Q192" s="202"/>
      <c r="R192" s="183"/>
      <c r="S192" s="202"/>
      <c r="T192" s="202"/>
      <c r="U192" s="183"/>
      <c r="V192" s="202"/>
      <c r="W192" s="202"/>
      <c r="X192" s="183"/>
      <c r="Y192" s="202"/>
      <c r="Z192" s="202"/>
      <c r="AA192" s="183"/>
      <c r="AB192" s="202"/>
      <c r="AC192" s="202"/>
      <c r="AD192" s="183"/>
      <c r="AE192" s="202"/>
      <c r="AF192" s="202"/>
      <c r="AG192" s="183"/>
      <c r="AH192" s="202"/>
      <c r="AI192" s="202"/>
      <c r="AJ192" s="211"/>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row>
    <row r="193" spans="1:57" s="85" customFormat="1" ht="12">
      <c r="A193" s="67"/>
      <c r="B193" s="203"/>
      <c r="C193" s="203"/>
      <c r="D193" s="203"/>
      <c r="E193" s="203"/>
      <c r="F193" s="203"/>
      <c r="G193" s="203"/>
      <c r="H193" s="60" t="s">
        <v>564</v>
      </c>
      <c r="I193" s="203"/>
      <c r="J193" s="203"/>
      <c r="K193" s="203"/>
      <c r="L193" s="184"/>
      <c r="M193" s="203"/>
      <c r="N193" s="203"/>
      <c r="O193" s="184"/>
      <c r="P193" s="203"/>
      <c r="Q193" s="203"/>
      <c r="R193" s="184"/>
      <c r="S193" s="203"/>
      <c r="T193" s="203"/>
      <c r="U193" s="184"/>
      <c r="V193" s="203"/>
      <c r="W193" s="203"/>
      <c r="X193" s="184"/>
      <c r="Y193" s="203"/>
      <c r="Z193" s="203"/>
      <c r="AA193" s="184"/>
      <c r="AB193" s="203"/>
      <c r="AC193" s="203"/>
      <c r="AD193" s="184"/>
      <c r="AE193" s="203"/>
      <c r="AF193" s="203"/>
      <c r="AG193" s="184"/>
      <c r="AH193" s="203"/>
      <c r="AI193" s="203"/>
      <c r="AJ193" s="212"/>
      <c r="AK193" s="203"/>
      <c r="AL193" s="203"/>
      <c r="AM193" s="203"/>
      <c r="AN193" s="203"/>
      <c r="AO193" s="203"/>
      <c r="AP193" s="203"/>
      <c r="AQ193" s="203"/>
      <c r="AR193" s="203"/>
      <c r="AS193" s="203"/>
      <c r="AT193" s="203"/>
      <c r="AU193" s="203"/>
      <c r="AV193" s="203"/>
      <c r="AW193" s="203"/>
      <c r="AX193" s="203"/>
      <c r="AY193" s="203"/>
      <c r="AZ193" s="203"/>
      <c r="BA193" s="203"/>
      <c r="BB193" s="203"/>
      <c r="BC193" s="203"/>
      <c r="BD193" s="203"/>
      <c r="BE193" s="203"/>
    </row>
    <row r="194" spans="1:57" s="85" customFormat="1" ht="48">
      <c r="A194" s="67" t="s">
        <v>672</v>
      </c>
      <c r="B194" s="60" t="s">
        <v>673</v>
      </c>
      <c r="C194" s="152" t="s">
        <v>650</v>
      </c>
      <c r="D194" s="152" t="s">
        <v>651</v>
      </c>
      <c r="E194" s="60" t="s">
        <v>516</v>
      </c>
      <c r="F194" s="67"/>
      <c r="G194" s="67">
        <v>72</v>
      </c>
      <c r="H194" s="149" t="s">
        <v>741</v>
      </c>
      <c r="I194" s="67" t="s">
        <v>518</v>
      </c>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t="s">
        <v>676</v>
      </c>
      <c r="AI194" s="67"/>
      <c r="AJ194" s="161" t="s">
        <v>717</v>
      </c>
      <c r="AK194" s="67"/>
      <c r="AL194" s="67"/>
      <c r="AM194" s="67"/>
      <c r="AN194" s="67"/>
      <c r="AO194" s="67"/>
      <c r="AP194" s="67"/>
      <c r="AQ194" s="67"/>
      <c r="AR194" s="67"/>
      <c r="AS194" s="67"/>
      <c r="AT194" s="67"/>
      <c r="AU194" s="67"/>
      <c r="AV194" s="67"/>
      <c r="AW194" s="67"/>
      <c r="AX194" s="67"/>
      <c r="AY194" s="67"/>
      <c r="AZ194" s="67"/>
      <c r="BA194" s="67"/>
      <c r="BB194" s="67"/>
      <c r="BC194" s="67"/>
      <c r="BD194" s="67"/>
      <c r="BE194" s="67"/>
    </row>
    <row r="195" spans="1:57" s="85" customFormat="1" ht="60">
      <c r="A195" s="67" t="s">
        <v>672</v>
      </c>
      <c r="B195" s="60" t="s">
        <v>673</v>
      </c>
      <c r="C195" s="152" t="s">
        <v>650</v>
      </c>
      <c r="D195" s="152" t="s">
        <v>742</v>
      </c>
      <c r="E195" s="60" t="s">
        <v>542</v>
      </c>
      <c r="F195" s="67"/>
      <c r="G195" s="67">
        <v>73</v>
      </c>
      <c r="H195" s="149" t="s">
        <v>743</v>
      </c>
      <c r="I195" s="67" t="s">
        <v>518</v>
      </c>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t="s">
        <v>519</v>
      </c>
      <c r="AI195" s="67"/>
      <c r="AJ195" s="144" t="s">
        <v>744</v>
      </c>
      <c r="AK195" s="67"/>
      <c r="AL195" s="67"/>
      <c r="AM195" s="67"/>
      <c r="AN195" s="67"/>
      <c r="AO195" s="67"/>
      <c r="AP195" s="67"/>
      <c r="AQ195" s="67"/>
      <c r="AR195" s="67"/>
      <c r="AS195" s="67"/>
      <c r="AT195" s="67"/>
      <c r="AU195" s="67"/>
      <c r="AV195" s="67"/>
      <c r="AW195" s="67"/>
      <c r="AX195" s="67"/>
      <c r="AY195" s="67"/>
      <c r="AZ195" s="67"/>
      <c r="BA195" s="67"/>
      <c r="BB195" s="67"/>
      <c r="BC195" s="67"/>
      <c r="BD195" s="67"/>
      <c r="BE195" s="67"/>
    </row>
    <row r="196" spans="1:57" s="85" customFormat="1" ht="24" customHeight="1">
      <c r="A196" s="201" t="s">
        <v>672</v>
      </c>
      <c r="B196" s="215" t="s">
        <v>673</v>
      </c>
      <c r="C196" s="230" t="s">
        <v>650</v>
      </c>
      <c r="D196" s="230" t="s">
        <v>742</v>
      </c>
      <c r="E196" s="214" t="s">
        <v>542</v>
      </c>
      <c r="F196" s="201"/>
      <c r="G196" s="201">
        <v>74</v>
      </c>
      <c r="H196" s="149" t="s">
        <v>745</v>
      </c>
      <c r="I196" s="224" t="s">
        <v>523</v>
      </c>
      <c r="J196" s="201"/>
      <c r="K196" s="201"/>
      <c r="L196" s="172"/>
      <c r="M196" s="201"/>
      <c r="N196" s="201"/>
      <c r="O196" s="172"/>
      <c r="P196" s="201"/>
      <c r="Q196" s="201"/>
      <c r="R196" s="172"/>
      <c r="S196" s="201"/>
      <c r="T196" s="201"/>
      <c r="U196" s="172"/>
      <c r="V196" s="201"/>
      <c r="W196" s="201"/>
      <c r="X196" s="172"/>
      <c r="Y196" s="201"/>
      <c r="Z196" s="201"/>
      <c r="AA196" s="172"/>
      <c r="AB196" s="201"/>
      <c r="AC196" s="201"/>
      <c r="AD196" s="172"/>
      <c r="AE196" s="201"/>
      <c r="AF196" s="201"/>
      <c r="AG196" s="172"/>
      <c r="AH196" s="201" t="s">
        <v>519</v>
      </c>
      <c r="AI196" s="201"/>
      <c r="AJ196" s="214" t="s">
        <v>744</v>
      </c>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row>
    <row r="197" spans="1:57" s="85" customFormat="1" ht="24">
      <c r="A197" s="202"/>
      <c r="B197" s="216"/>
      <c r="C197" s="230"/>
      <c r="D197" s="230"/>
      <c r="E197" s="224"/>
      <c r="F197" s="202"/>
      <c r="G197" s="202"/>
      <c r="H197" s="60" t="s">
        <v>746</v>
      </c>
      <c r="I197" s="224"/>
      <c r="J197" s="202"/>
      <c r="K197" s="202"/>
      <c r="L197" s="183"/>
      <c r="M197" s="202"/>
      <c r="N197" s="202"/>
      <c r="O197" s="183"/>
      <c r="P197" s="202"/>
      <c r="Q197" s="202"/>
      <c r="R197" s="183"/>
      <c r="S197" s="202"/>
      <c r="T197" s="202"/>
      <c r="U197" s="183"/>
      <c r="V197" s="202"/>
      <c r="W197" s="202"/>
      <c r="X197" s="183"/>
      <c r="Y197" s="202"/>
      <c r="Z197" s="202"/>
      <c r="AA197" s="183"/>
      <c r="AB197" s="202"/>
      <c r="AC197" s="202"/>
      <c r="AD197" s="183"/>
      <c r="AE197" s="202"/>
      <c r="AF197" s="202"/>
      <c r="AG197" s="183"/>
      <c r="AH197" s="202"/>
      <c r="AI197" s="202"/>
      <c r="AJ197" s="214"/>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row>
    <row r="198" spans="1:57" s="85" customFormat="1" ht="24">
      <c r="A198" s="203"/>
      <c r="B198" s="217"/>
      <c r="C198" s="230"/>
      <c r="D198" s="230"/>
      <c r="E198" s="224"/>
      <c r="F198" s="203"/>
      <c r="G198" s="203"/>
      <c r="H198" s="60" t="s">
        <v>747</v>
      </c>
      <c r="I198" s="224"/>
      <c r="J198" s="203"/>
      <c r="K198" s="203"/>
      <c r="L198" s="184"/>
      <c r="M198" s="203"/>
      <c r="N198" s="203"/>
      <c r="O198" s="184"/>
      <c r="P198" s="203"/>
      <c r="Q198" s="203"/>
      <c r="R198" s="184"/>
      <c r="S198" s="203"/>
      <c r="T198" s="203"/>
      <c r="U198" s="184"/>
      <c r="V198" s="203"/>
      <c r="W198" s="203"/>
      <c r="X198" s="184"/>
      <c r="Y198" s="203"/>
      <c r="Z198" s="203"/>
      <c r="AA198" s="184"/>
      <c r="AB198" s="203"/>
      <c r="AC198" s="203"/>
      <c r="AD198" s="184"/>
      <c r="AE198" s="203"/>
      <c r="AF198" s="203"/>
      <c r="AG198" s="184"/>
      <c r="AH198" s="203"/>
      <c r="AI198" s="203"/>
      <c r="AJ198" s="214"/>
      <c r="AK198" s="203"/>
      <c r="AL198" s="203"/>
      <c r="AM198" s="203"/>
      <c r="AN198" s="203"/>
      <c r="AO198" s="203"/>
      <c r="AP198" s="203"/>
      <c r="AQ198" s="203"/>
      <c r="AR198" s="203"/>
      <c r="AS198" s="203"/>
      <c r="AT198" s="203"/>
      <c r="AU198" s="203"/>
      <c r="AV198" s="203"/>
      <c r="AW198" s="203"/>
      <c r="AX198" s="203"/>
      <c r="AY198" s="203"/>
      <c r="AZ198" s="203"/>
      <c r="BA198" s="203"/>
      <c r="BB198" s="203"/>
      <c r="BC198" s="203"/>
      <c r="BD198" s="203"/>
      <c r="BE198" s="203"/>
    </row>
    <row r="199" spans="1:57" s="85" customFormat="1" ht="36">
      <c r="A199" s="201" t="s">
        <v>672</v>
      </c>
      <c r="B199" s="215" t="s">
        <v>673</v>
      </c>
      <c r="C199" s="230" t="s">
        <v>650</v>
      </c>
      <c r="D199" s="230" t="s">
        <v>742</v>
      </c>
      <c r="E199" s="214" t="s">
        <v>542</v>
      </c>
      <c r="F199" s="201"/>
      <c r="G199" s="201">
        <v>75</v>
      </c>
      <c r="H199" s="149" t="s">
        <v>748</v>
      </c>
      <c r="I199" s="224" t="s">
        <v>523</v>
      </c>
      <c r="J199" s="201"/>
      <c r="K199" s="201"/>
      <c r="L199" s="172"/>
      <c r="M199" s="201"/>
      <c r="N199" s="201"/>
      <c r="O199" s="172"/>
      <c r="P199" s="201"/>
      <c r="Q199" s="201"/>
      <c r="R199" s="172"/>
      <c r="S199" s="201"/>
      <c r="T199" s="201"/>
      <c r="U199" s="172"/>
      <c r="V199" s="201"/>
      <c r="W199" s="201"/>
      <c r="X199" s="172"/>
      <c r="Y199" s="201"/>
      <c r="Z199" s="201"/>
      <c r="AA199" s="172"/>
      <c r="AB199" s="201"/>
      <c r="AC199" s="201"/>
      <c r="AD199" s="172"/>
      <c r="AE199" s="201"/>
      <c r="AF199" s="201"/>
      <c r="AG199" s="172"/>
      <c r="AH199" s="201" t="s">
        <v>519</v>
      </c>
      <c r="AI199" s="201"/>
      <c r="AJ199" s="214" t="s">
        <v>744</v>
      </c>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row>
    <row r="200" spans="1:57" s="85" customFormat="1" ht="36">
      <c r="A200" s="202"/>
      <c r="B200" s="216"/>
      <c r="C200" s="230"/>
      <c r="D200" s="230"/>
      <c r="E200" s="224"/>
      <c r="F200" s="202"/>
      <c r="G200" s="202"/>
      <c r="H200" s="60" t="s">
        <v>749</v>
      </c>
      <c r="I200" s="224"/>
      <c r="J200" s="202"/>
      <c r="K200" s="202"/>
      <c r="L200" s="183"/>
      <c r="M200" s="202"/>
      <c r="N200" s="202"/>
      <c r="O200" s="183"/>
      <c r="P200" s="202"/>
      <c r="Q200" s="202"/>
      <c r="R200" s="183"/>
      <c r="S200" s="202"/>
      <c r="T200" s="202"/>
      <c r="U200" s="183"/>
      <c r="V200" s="202"/>
      <c r="W200" s="202"/>
      <c r="X200" s="183"/>
      <c r="Y200" s="202"/>
      <c r="Z200" s="202"/>
      <c r="AA200" s="183"/>
      <c r="AB200" s="202"/>
      <c r="AC200" s="202"/>
      <c r="AD200" s="183"/>
      <c r="AE200" s="202"/>
      <c r="AF200" s="202"/>
      <c r="AG200" s="183"/>
      <c r="AH200" s="202"/>
      <c r="AI200" s="202"/>
      <c r="AJ200" s="214"/>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row>
    <row r="201" spans="1:57" s="85" customFormat="1" ht="24">
      <c r="A201" s="203"/>
      <c r="B201" s="217"/>
      <c r="C201" s="230"/>
      <c r="D201" s="230"/>
      <c r="E201" s="224"/>
      <c r="F201" s="203"/>
      <c r="G201" s="203"/>
      <c r="H201" s="60" t="s">
        <v>747</v>
      </c>
      <c r="I201" s="224"/>
      <c r="J201" s="203"/>
      <c r="K201" s="203"/>
      <c r="L201" s="184"/>
      <c r="M201" s="203"/>
      <c r="N201" s="203"/>
      <c r="O201" s="184"/>
      <c r="P201" s="203"/>
      <c r="Q201" s="203"/>
      <c r="R201" s="184"/>
      <c r="S201" s="203"/>
      <c r="T201" s="203"/>
      <c r="U201" s="184"/>
      <c r="V201" s="203"/>
      <c r="W201" s="203"/>
      <c r="X201" s="184"/>
      <c r="Y201" s="203"/>
      <c r="Z201" s="203"/>
      <c r="AA201" s="184"/>
      <c r="AB201" s="203"/>
      <c r="AC201" s="203"/>
      <c r="AD201" s="184"/>
      <c r="AE201" s="203"/>
      <c r="AF201" s="203"/>
      <c r="AG201" s="184"/>
      <c r="AH201" s="203"/>
      <c r="AI201" s="203"/>
      <c r="AJ201" s="214"/>
      <c r="AK201" s="203"/>
      <c r="AL201" s="203"/>
      <c r="AM201" s="203"/>
      <c r="AN201" s="203"/>
      <c r="AO201" s="203"/>
      <c r="AP201" s="203"/>
      <c r="AQ201" s="203"/>
      <c r="AR201" s="203"/>
      <c r="AS201" s="203"/>
      <c r="AT201" s="203"/>
      <c r="AU201" s="203"/>
      <c r="AV201" s="203"/>
      <c r="AW201" s="203"/>
      <c r="AX201" s="203"/>
      <c r="AY201" s="203"/>
      <c r="AZ201" s="203"/>
      <c r="BA201" s="203"/>
      <c r="BB201" s="203"/>
      <c r="BC201" s="203"/>
      <c r="BD201" s="203"/>
      <c r="BE201" s="203"/>
    </row>
    <row r="202" spans="1:57" s="85" customFormat="1" ht="48" customHeight="1">
      <c r="A202" s="201" t="s">
        <v>672</v>
      </c>
      <c r="B202" s="201" t="s">
        <v>673</v>
      </c>
      <c r="C202" s="201" t="s">
        <v>650</v>
      </c>
      <c r="D202" s="201" t="s">
        <v>651</v>
      </c>
      <c r="E202" s="201" t="s">
        <v>516</v>
      </c>
      <c r="F202" s="201"/>
      <c r="G202" s="201">
        <v>76</v>
      </c>
      <c r="H202" s="149" t="s">
        <v>750</v>
      </c>
      <c r="I202" s="213" t="s">
        <v>518</v>
      </c>
      <c r="J202" s="201"/>
      <c r="K202" s="201"/>
      <c r="L202" s="172"/>
      <c r="M202" s="201"/>
      <c r="N202" s="201"/>
      <c r="O202" s="172"/>
      <c r="P202" s="201"/>
      <c r="Q202" s="201"/>
      <c r="R202" s="172"/>
      <c r="S202" s="201"/>
      <c r="T202" s="201"/>
      <c r="U202" s="172"/>
      <c r="V202" s="201"/>
      <c r="W202" s="201"/>
      <c r="X202" s="172"/>
      <c r="Y202" s="201"/>
      <c r="Z202" s="201"/>
      <c r="AA202" s="172"/>
      <c r="AB202" s="201"/>
      <c r="AC202" s="201"/>
      <c r="AD202" s="172"/>
      <c r="AE202" s="201"/>
      <c r="AF202" s="201"/>
      <c r="AG202" s="172"/>
      <c r="AH202" s="201" t="s">
        <v>676</v>
      </c>
      <c r="AI202" s="201"/>
      <c r="AJ202" s="204" t="s">
        <v>677</v>
      </c>
      <c r="AK202" s="201"/>
      <c r="AL202" s="201"/>
      <c r="AM202" s="201"/>
      <c r="AN202" s="201"/>
      <c r="AO202" s="201"/>
      <c r="AP202" s="201"/>
      <c r="AQ202" s="201"/>
      <c r="AR202" s="201"/>
      <c r="AS202" s="201"/>
      <c r="AT202" s="201"/>
      <c r="AU202" s="201"/>
      <c r="AV202" s="201"/>
      <c r="AW202" s="201"/>
      <c r="AX202" s="201"/>
      <c r="AY202" s="201"/>
      <c r="AZ202" s="201"/>
      <c r="BA202" s="201"/>
      <c r="BB202" s="201"/>
      <c r="BC202" s="201"/>
      <c r="BD202" s="201"/>
      <c r="BE202" s="201"/>
    </row>
    <row r="203" spans="1:57" s="85" customFormat="1" ht="12">
      <c r="A203" s="202"/>
      <c r="B203" s="202"/>
      <c r="C203" s="202"/>
      <c r="D203" s="202"/>
      <c r="E203" s="202"/>
      <c r="F203" s="202"/>
      <c r="G203" s="202"/>
      <c r="H203" s="60" t="s">
        <v>563</v>
      </c>
      <c r="I203" s="205"/>
      <c r="J203" s="202"/>
      <c r="K203" s="202"/>
      <c r="L203" s="183"/>
      <c r="M203" s="202"/>
      <c r="N203" s="202"/>
      <c r="O203" s="183"/>
      <c r="P203" s="202"/>
      <c r="Q203" s="202"/>
      <c r="R203" s="183"/>
      <c r="S203" s="202"/>
      <c r="T203" s="202"/>
      <c r="U203" s="183"/>
      <c r="V203" s="202"/>
      <c r="W203" s="202"/>
      <c r="X203" s="183"/>
      <c r="Y203" s="202"/>
      <c r="Z203" s="202"/>
      <c r="AA203" s="183"/>
      <c r="AB203" s="202"/>
      <c r="AC203" s="202"/>
      <c r="AD203" s="183"/>
      <c r="AE203" s="202"/>
      <c r="AF203" s="202"/>
      <c r="AG203" s="183"/>
      <c r="AH203" s="202"/>
      <c r="AI203" s="202"/>
      <c r="AJ203" s="205"/>
      <c r="AK203" s="202"/>
      <c r="AL203" s="202"/>
      <c r="AM203" s="202"/>
      <c r="AN203" s="202"/>
      <c r="AO203" s="202"/>
      <c r="AP203" s="202"/>
      <c r="AQ203" s="202"/>
      <c r="AR203" s="202"/>
      <c r="AS203" s="202"/>
      <c r="AT203" s="202"/>
      <c r="AU203" s="202"/>
      <c r="AV203" s="202"/>
      <c r="AW203" s="202"/>
      <c r="AX203" s="202"/>
      <c r="AY203" s="202"/>
      <c r="AZ203" s="202"/>
      <c r="BA203" s="202"/>
      <c r="BB203" s="202"/>
      <c r="BC203" s="202"/>
      <c r="BD203" s="202"/>
      <c r="BE203" s="202"/>
    </row>
    <row r="204" spans="1:57" s="85" customFormat="1" ht="12">
      <c r="A204" s="203"/>
      <c r="B204" s="203"/>
      <c r="C204" s="203"/>
      <c r="D204" s="203"/>
      <c r="E204" s="203"/>
      <c r="F204" s="203"/>
      <c r="G204" s="203"/>
      <c r="H204" s="60" t="s">
        <v>564</v>
      </c>
      <c r="I204" s="206"/>
      <c r="J204" s="203"/>
      <c r="K204" s="203"/>
      <c r="L204" s="184"/>
      <c r="M204" s="203"/>
      <c r="N204" s="203"/>
      <c r="O204" s="184"/>
      <c r="P204" s="203"/>
      <c r="Q204" s="203"/>
      <c r="R204" s="184"/>
      <c r="S204" s="203"/>
      <c r="T204" s="203"/>
      <c r="U204" s="184"/>
      <c r="V204" s="203"/>
      <c r="W204" s="203"/>
      <c r="X204" s="184"/>
      <c r="Y204" s="203"/>
      <c r="Z204" s="203"/>
      <c r="AA204" s="184"/>
      <c r="AB204" s="203"/>
      <c r="AC204" s="203"/>
      <c r="AD204" s="184"/>
      <c r="AE204" s="203"/>
      <c r="AF204" s="203"/>
      <c r="AG204" s="184"/>
      <c r="AH204" s="203"/>
      <c r="AI204" s="203"/>
      <c r="AJ204" s="206"/>
      <c r="AK204" s="203"/>
      <c r="AL204" s="203"/>
      <c r="AM204" s="203"/>
      <c r="AN204" s="203"/>
      <c r="AO204" s="203"/>
      <c r="AP204" s="203"/>
      <c r="AQ204" s="203"/>
      <c r="AR204" s="203"/>
      <c r="AS204" s="203"/>
      <c r="AT204" s="203"/>
      <c r="AU204" s="203"/>
      <c r="AV204" s="203"/>
      <c r="AW204" s="203"/>
      <c r="AX204" s="203"/>
      <c r="AY204" s="203"/>
      <c r="AZ204" s="203"/>
      <c r="BA204" s="203"/>
      <c r="BB204" s="203"/>
      <c r="BC204" s="203"/>
      <c r="BD204" s="203"/>
      <c r="BE204" s="203"/>
    </row>
    <row r="205" spans="1:57" s="85" customFormat="1" ht="48" customHeight="1">
      <c r="A205" s="201" t="s">
        <v>672</v>
      </c>
      <c r="B205" s="201" t="s">
        <v>673</v>
      </c>
      <c r="C205" s="201" t="s">
        <v>650</v>
      </c>
      <c r="D205" s="201" t="s">
        <v>651</v>
      </c>
      <c r="E205" s="201" t="s">
        <v>516</v>
      </c>
      <c r="F205" s="201"/>
      <c r="G205" s="201">
        <v>77</v>
      </c>
      <c r="H205" s="149" t="s">
        <v>751</v>
      </c>
      <c r="I205" s="213" t="s">
        <v>518</v>
      </c>
      <c r="J205" s="201"/>
      <c r="K205" s="201"/>
      <c r="L205" s="172"/>
      <c r="M205" s="201"/>
      <c r="N205" s="201"/>
      <c r="O205" s="172"/>
      <c r="P205" s="201"/>
      <c r="Q205" s="201"/>
      <c r="R205" s="172"/>
      <c r="S205" s="201"/>
      <c r="T205" s="201"/>
      <c r="U205" s="172"/>
      <c r="V205" s="201"/>
      <c r="W205" s="201"/>
      <c r="X205" s="172"/>
      <c r="Y205" s="201"/>
      <c r="Z205" s="201"/>
      <c r="AA205" s="172"/>
      <c r="AB205" s="201"/>
      <c r="AC205" s="201"/>
      <c r="AD205" s="172"/>
      <c r="AE205" s="201"/>
      <c r="AF205" s="201"/>
      <c r="AG205" s="172"/>
      <c r="AH205" s="201" t="s">
        <v>676</v>
      </c>
      <c r="AI205" s="201"/>
      <c r="AJ205" s="204" t="s">
        <v>677</v>
      </c>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row>
    <row r="206" spans="1:57" s="85" customFormat="1" ht="12">
      <c r="A206" s="202"/>
      <c r="B206" s="202"/>
      <c r="C206" s="202"/>
      <c r="D206" s="202"/>
      <c r="E206" s="202"/>
      <c r="F206" s="202"/>
      <c r="G206" s="202"/>
      <c r="H206" s="60" t="s">
        <v>563</v>
      </c>
      <c r="I206" s="205"/>
      <c r="J206" s="202"/>
      <c r="K206" s="202"/>
      <c r="L206" s="183"/>
      <c r="M206" s="202"/>
      <c r="N206" s="202"/>
      <c r="O206" s="183"/>
      <c r="P206" s="202"/>
      <c r="Q206" s="202"/>
      <c r="R206" s="183"/>
      <c r="S206" s="202"/>
      <c r="T206" s="202"/>
      <c r="U206" s="183"/>
      <c r="V206" s="202"/>
      <c r="W206" s="202"/>
      <c r="X206" s="183"/>
      <c r="Y206" s="202"/>
      <c r="Z206" s="202"/>
      <c r="AA206" s="183"/>
      <c r="AB206" s="202"/>
      <c r="AC206" s="202"/>
      <c r="AD206" s="183"/>
      <c r="AE206" s="202"/>
      <c r="AF206" s="202"/>
      <c r="AG206" s="183"/>
      <c r="AH206" s="202"/>
      <c r="AI206" s="202"/>
      <c r="AJ206" s="205"/>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row>
    <row r="207" spans="1:57" s="85" customFormat="1" ht="12">
      <c r="A207" s="203"/>
      <c r="B207" s="203"/>
      <c r="C207" s="203"/>
      <c r="D207" s="203"/>
      <c r="E207" s="203"/>
      <c r="F207" s="203"/>
      <c r="G207" s="203"/>
      <c r="H207" s="60" t="s">
        <v>564</v>
      </c>
      <c r="I207" s="206"/>
      <c r="J207" s="203"/>
      <c r="K207" s="203"/>
      <c r="L207" s="184"/>
      <c r="M207" s="203"/>
      <c r="N207" s="203"/>
      <c r="O207" s="184"/>
      <c r="P207" s="203"/>
      <c r="Q207" s="203"/>
      <c r="R207" s="184"/>
      <c r="S207" s="203"/>
      <c r="T207" s="203"/>
      <c r="U207" s="184"/>
      <c r="V207" s="203"/>
      <c r="W207" s="203"/>
      <c r="X207" s="184"/>
      <c r="Y207" s="203"/>
      <c r="Z207" s="203"/>
      <c r="AA207" s="184"/>
      <c r="AB207" s="203"/>
      <c r="AC207" s="203"/>
      <c r="AD207" s="184"/>
      <c r="AE207" s="203"/>
      <c r="AF207" s="203"/>
      <c r="AG207" s="184"/>
      <c r="AH207" s="203"/>
      <c r="AI207" s="203"/>
      <c r="AJ207" s="206"/>
      <c r="AK207" s="203"/>
      <c r="AL207" s="203"/>
      <c r="AM207" s="203"/>
      <c r="AN207" s="203"/>
      <c r="AO207" s="203"/>
      <c r="AP207" s="203"/>
      <c r="AQ207" s="203"/>
      <c r="AR207" s="203"/>
      <c r="AS207" s="203"/>
      <c r="AT207" s="203"/>
      <c r="AU207" s="203"/>
      <c r="AV207" s="203"/>
      <c r="AW207" s="203"/>
      <c r="AX207" s="203"/>
      <c r="AY207" s="203"/>
      <c r="AZ207" s="203"/>
      <c r="BA207" s="203"/>
      <c r="BB207" s="203"/>
      <c r="BC207" s="203"/>
      <c r="BD207" s="203"/>
      <c r="BE207" s="203"/>
    </row>
    <row r="208" spans="1:57" s="85" customFormat="1" ht="48" customHeight="1">
      <c r="A208" s="201" t="s">
        <v>672</v>
      </c>
      <c r="B208" s="201" t="s">
        <v>673</v>
      </c>
      <c r="C208" s="201" t="s">
        <v>650</v>
      </c>
      <c r="D208" s="201" t="s">
        <v>651</v>
      </c>
      <c r="E208" s="201" t="s">
        <v>516</v>
      </c>
      <c r="F208" s="201"/>
      <c r="G208" s="201">
        <v>78</v>
      </c>
      <c r="H208" s="149" t="s">
        <v>752</v>
      </c>
      <c r="I208" s="213" t="s">
        <v>518</v>
      </c>
      <c r="J208" s="201"/>
      <c r="K208" s="201"/>
      <c r="L208" s="172"/>
      <c r="M208" s="201"/>
      <c r="N208" s="201"/>
      <c r="O208" s="172"/>
      <c r="P208" s="201"/>
      <c r="Q208" s="201"/>
      <c r="R208" s="172"/>
      <c r="S208" s="201"/>
      <c r="T208" s="201"/>
      <c r="U208" s="172"/>
      <c r="V208" s="201"/>
      <c r="W208" s="201"/>
      <c r="X208" s="172"/>
      <c r="Y208" s="201"/>
      <c r="Z208" s="201"/>
      <c r="AA208" s="172"/>
      <c r="AB208" s="201"/>
      <c r="AC208" s="201"/>
      <c r="AD208" s="172"/>
      <c r="AE208" s="201"/>
      <c r="AF208" s="201"/>
      <c r="AG208" s="172"/>
      <c r="AH208" s="201" t="s">
        <v>676</v>
      </c>
      <c r="AI208" s="201"/>
      <c r="AJ208" s="204" t="s">
        <v>677</v>
      </c>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row>
    <row r="209" spans="1:57" s="85" customFormat="1" ht="12">
      <c r="A209" s="202"/>
      <c r="B209" s="202"/>
      <c r="C209" s="202"/>
      <c r="D209" s="202"/>
      <c r="E209" s="202"/>
      <c r="F209" s="202"/>
      <c r="G209" s="202"/>
      <c r="H209" s="60"/>
      <c r="I209" s="205"/>
      <c r="J209" s="202"/>
      <c r="K209" s="202"/>
      <c r="L209" s="183"/>
      <c r="M209" s="202"/>
      <c r="N209" s="202"/>
      <c r="O209" s="183"/>
      <c r="P209" s="202"/>
      <c r="Q209" s="202"/>
      <c r="R209" s="183"/>
      <c r="S209" s="202"/>
      <c r="T209" s="202"/>
      <c r="U209" s="183"/>
      <c r="V209" s="202"/>
      <c r="W209" s="202"/>
      <c r="X209" s="183"/>
      <c r="Y209" s="202"/>
      <c r="Z209" s="202"/>
      <c r="AA209" s="183"/>
      <c r="AB209" s="202"/>
      <c r="AC209" s="202"/>
      <c r="AD209" s="183"/>
      <c r="AE209" s="202"/>
      <c r="AF209" s="202"/>
      <c r="AG209" s="183"/>
      <c r="AH209" s="202"/>
      <c r="AI209" s="202"/>
      <c r="AJ209" s="205"/>
      <c r="AK209" s="202"/>
      <c r="AL209" s="202"/>
      <c r="AM209" s="202"/>
      <c r="AN209" s="202"/>
      <c r="AO209" s="202"/>
      <c r="AP209" s="202"/>
      <c r="AQ209" s="202"/>
      <c r="AR209" s="202"/>
      <c r="AS209" s="202"/>
      <c r="AT209" s="202"/>
      <c r="AU209" s="202"/>
      <c r="AV209" s="202"/>
      <c r="AW209" s="202"/>
      <c r="AX209" s="202"/>
      <c r="AY209" s="202"/>
      <c r="AZ209" s="202"/>
      <c r="BA209" s="202"/>
      <c r="BB209" s="202"/>
      <c r="BC209" s="202"/>
      <c r="BD209" s="202"/>
      <c r="BE209" s="202"/>
    </row>
    <row r="210" spans="1:57" s="85" customFormat="1" ht="12">
      <c r="A210" s="203"/>
      <c r="B210" s="203"/>
      <c r="C210" s="203"/>
      <c r="D210" s="203"/>
      <c r="E210" s="203"/>
      <c r="F210" s="203"/>
      <c r="G210" s="203"/>
      <c r="H210" s="60" t="s">
        <v>564</v>
      </c>
      <c r="I210" s="206"/>
      <c r="J210" s="203"/>
      <c r="K210" s="203"/>
      <c r="L210" s="184"/>
      <c r="M210" s="203"/>
      <c r="N210" s="203"/>
      <c r="O210" s="184"/>
      <c r="P210" s="203"/>
      <c r="Q210" s="203"/>
      <c r="R210" s="184"/>
      <c r="S210" s="203"/>
      <c r="T210" s="203"/>
      <c r="U210" s="184"/>
      <c r="V210" s="203"/>
      <c r="W210" s="203"/>
      <c r="X210" s="184"/>
      <c r="Y210" s="203"/>
      <c r="Z210" s="203"/>
      <c r="AA210" s="184"/>
      <c r="AB210" s="203"/>
      <c r="AC210" s="203"/>
      <c r="AD210" s="184"/>
      <c r="AE210" s="203"/>
      <c r="AF210" s="203"/>
      <c r="AG210" s="184"/>
      <c r="AH210" s="203"/>
      <c r="AI210" s="203"/>
      <c r="AJ210" s="206"/>
      <c r="AK210" s="203"/>
      <c r="AL210" s="203"/>
      <c r="AM210" s="203"/>
      <c r="AN210" s="203"/>
      <c r="AO210" s="203"/>
      <c r="AP210" s="203"/>
      <c r="AQ210" s="203"/>
      <c r="AR210" s="203"/>
      <c r="AS210" s="203"/>
      <c r="AT210" s="203"/>
      <c r="AU210" s="203"/>
      <c r="AV210" s="203"/>
      <c r="AW210" s="203"/>
      <c r="AX210" s="203"/>
      <c r="AY210" s="203"/>
      <c r="AZ210" s="203"/>
      <c r="BA210" s="203"/>
      <c r="BB210" s="203"/>
      <c r="BC210" s="203"/>
      <c r="BD210" s="203"/>
      <c r="BE210" s="203"/>
    </row>
    <row r="211" spans="1:57" s="85" customFormat="1" ht="48">
      <c r="A211" s="67" t="s">
        <v>672</v>
      </c>
      <c r="B211" s="60" t="s">
        <v>673</v>
      </c>
      <c r="C211" s="152" t="s">
        <v>650</v>
      </c>
      <c r="D211" s="152" t="s">
        <v>651</v>
      </c>
      <c r="E211" s="60" t="s">
        <v>516</v>
      </c>
      <c r="F211" s="67"/>
      <c r="G211" s="67">
        <v>79</v>
      </c>
      <c r="H211" s="156" t="s">
        <v>753</v>
      </c>
      <c r="I211" s="67" t="s">
        <v>518</v>
      </c>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t="s">
        <v>534</v>
      </c>
      <c r="AI211" s="67"/>
      <c r="AJ211" s="139" t="s">
        <v>754</v>
      </c>
      <c r="AK211" s="67"/>
      <c r="AL211" s="67"/>
      <c r="AM211" s="67"/>
      <c r="AN211" s="67"/>
      <c r="AO211" s="67"/>
      <c r="AP211" s="67"/>
      <c r="AQ211" s="67"/>
      <c r="AR211" s="67"/>
      <c r="AS211" s="67"/>
      <c r="AT211" s="67"/>
      <c r="AU211" s="67"/>
      <c r="AV211" s="67"/>
      <c r="AW211" s="67"/>
      <c r="AX211" s="67"/>
      <c r="AY211" s="67"/>
      <c r="AZ211" s="67"/>
      <c r="BA211" s="67"/>
      <c r="BB211" s="67"/>
      <c r="BC211" s="67"/>
      <c r="BD211" s="67"/>
      <c r="BE211" s="67"/>
    </row>
    <row r="212" spans="1:57" s="85" customFormat="1" ht="48">
      <c r="A212" s="67" t="s">
        <v>672</v>
      </c>
      <c r="B212" s="60" t="s">
        <v>673</v>
      </c>
      <c r="C212" s="152" t="s">
        <v>650</v>
      </c>
      <c r="D212" s="152" t="s">
        <v>651</v>
      </c>
      <c r="E212" s="60" t="s">
        <v>538</v>
      </c>
      <c r="F212" s="67"/>
      <c r="G212" s="67">
        <v>80</v>
      </c>
      <c r="H212" s="155" t="s">
        <v>755</v>
      </c>
      <c r="I212" s="67" t="s">
        <v>518</v>
      </c>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t="s">
        <v>534</v>
      </c>
      <c r="AI212" s="67"/>
      <c r="AJ212" s="139" t="s">
        <v>754</v>
      </c>
      <c r="AK212" s="67"/>
      <c r="AL212" s="67"/>
      <c r="AM212" s="67"/>
      <c r="AN212" s="67"/>
      <c r="AO212" s="67"/>
      <c r="AP212" s="67"/>
      <c r="AQ212" s="67"/>
      <c r="AR212" s="67"/>
      <c r="AS212" s="67"/>
      <c r="AT212" s="67"/>
      <c r="AU212" s="67"/>
      <c r="AV212" s="67"/>
      <c r="AW212" s="67"/>
      <c r="AX212" s="67"/>
      <c r="AY212" s="67"/>
      <c r="AZ212" s="67"/>
      <c r="BA212" s="67"/>
      <c r="BB212" s="67"/>
      <c r="BC212" s="67"/>
      <c r="BD212" s="67"/>
      <c r="BE212" s="67"/>
    </row>
    <row r="213" spans="1:57" s="85" customFormat="1" ht="48">
      <c r="A213" s="67" t="s">
        <v>672</v>
      </c>
      <c r="B213" s="60" t="s">
        <v>673</v>
      </c>
      <c r="C213" s="152" t="s">
        <v>650</v>
      </c>
      <c r="D213" s="152" t="s">
        <v>651</v>
      </c>
      <c r="E213" s="60" t="s">
        <v>542</v>
      </c>
      <c r="F213" s="67"/>
      <c r="G213" s="67">
        <v>81</v>
      </c>
      <c r="H213" s="155" t="s">
        <v>756</v>
      </c>
      <c r="I213" s="67" t="s">
        <v>518</v>
      </c>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t="s">
        <v>534</v>
      </c>
      <c r="AI213" s="67"/>
      <c r="AJ213" s="139" t="s">
        <v>754</v>
      </c>
      <c r="AK213" s="67"/>
      <c r="AL213" s="67"/>
      <c r="AM213" s="67"/>
      <c r="AN213" s="67"/>
      <c r="AO213" s="67"/>
      <c r="AP213" s="67"/>
      <c r="AQ213" s="67"/>
      <c r="AR213" s="67"/>
      <c r="AS213" s="67"/>
      <c r="AT213" s="67"/>
      <c r="AU213" s="67"/>
      <c r="AV213" s="67"/>
      <c r="AW213" s="67"/>
      <c r="AX213" s="67"/>
      <c r="AY213" s="67"/>
      <c r="AZ213" s="67"/>
      <c r="BA213" s="67"/>
      <c r="BB213" s="67"/>
      <c r="BC213" s="67"/>
      <c r="BD213" s="67"/>
      <c r="BE213" s="67"/>
    </row>
    <row r="214" spans="1:57" s="85" customFormat="1" ht="60">
      <c r="A214" s="67" t="s">
        <v>672</v>
      </c>
      <c r="B214" s="60" t="s">
        <v>673</v>
      </c>
      <c r="C214" s="152" t="s">
        <v>650</v>
      </c>
      <c r="D214" s="152" t="s">
        <v>651</v>
      </c>
      <c r="E214" s="60" t="s">
        <v>516</v>
      </c>
      <c r="F214" s="67"/>
      <c r="G214" s="67">
        <v>82</v>
      </c>
      <c r="H214" s="181" t="s">
        <v>757</v>
      </c>
      <c r="I214" s="67" t="s">
        <v>518</v>
      </c>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t="s">
        <v>519</v>
      </c>
      <c r="AI214" s="67"/>
      <c r="AJ214" s="182" t="s">
        <v>744</v>
      </c>
      <c r="AK214" s="67"/>
      <c r="AL214" s="67"/>
      <c r="AM214" s="67"/>
      <c r="AN214" s="67"/>
      <c r="AO214" s="67"/>
      <c r="AP214" s="67"/>
      <c r="AQ214" s="67"/>
      <c r="AR214" s="67"/>
      <c r="AS214" s="67"/>
      <c r="AT214" s="67"/>
      <c r="AU214" s="67"/>
      <c r="AV214" s="67"/>
      <c r="AW214" s="67"/>
      <c r="AX214" s="67"/>
      <c r="AY214" s="67"/>
      <c r="AZ214" s="67"/>
      <c r="BA214" s="67"/>
      <c r="BB214" s="67"/>
      <c r="BC214" s="67"/>
      <c r="BD214" s="67"/>
      <c r="BE214" s="67"/>
    </row>
    <row r="215" spans="1:57" s="85" customFormat="1" ht="60">
      <c r="A215" s="67" t="s">
        <v>672</v>
      </c>
      <c r="B215" s="60" t="s">
        <v>673</v>
      </c>
      <c r="C215" s="152" t="s">
        <v>650</v>
      </c>
      <c r="D215" s="152" t="s">
        <v>651</v>
      </c>
      <c r="E215" s="60" t="s">
        <v>538</v>
      </c>
      <c r="F215" s="67"/>
      <c r="G215" s="67">
        <v>83</v>
      </c>
      <c r="H215" s="181" t="s">
        <v>758</v>
      </c>
      <c r="I215" s="67" t="s">
        <v>518</v>
      </c>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t="s">
        <v>519</v>
      </c>
      <c r="AI215" s="67"/>
      <c r="AJ215" s="182" t="s">
        <v>744</v>
      </c>
      <c r="AK215" s="67"/>
      <c r="AL215" s="67"/>
      <c r="AM215" s="67"/>
      <c r="AN215" s="67"/>
      <c r="AO215" s="67"/>
      <c r="AP215" s="67"/>
      <c r="AQ215" s="67"/>
      <c r="AR215" s="67"/>
      <c r="AS215" s="67"/>
      <c r="AT215" s="67"/>
      <c r="AU215" s="67"/>
      <c r="AV215" s="67"/>
      <c r="AW215" s="67"/>
      <c r="AX215" s="67"/>
      <c r="AY215" s="67"/>
      <c r="AZ215" s="67"/>
      <c r="BA215" s="67"/>
      <c r="BB215" s="67"/>
      <c r="BC215" s="67"/>
      <c r="BD215" s="67"/>
      <c r="BE215" s="67"/>
    </row>
    <row r="216" spans="1:57" s="85" customFormat="1" ht="60">
      <c r="A216" s="67" t="s">
        <v>672</v>
      </c>
      <c r="B216" s="60" t="s">
        <v>673</v>
      </c>
      <c r="C216" s="152" t="s">
        <v>650</v>
      </c>
      <c r="D216" s="152" t="s">
        <v>651</v>
      </c>
      <c r="E216" s="60" t="s">
        <v>542</v>
      </c>
      <c r="F216" s="67"/>
      <c r="G216" s="67">
        <v>84</v>
      </c>
      <c r="H216" s="154" t="s">
        <v>759</v>
      </c>
      <c r="I216" s="67" t="s">
        <v>518</v>
      </c>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t="s">
        <v>519</v>
      </c>
      <c r="AI216" s="67"/>
      <c r="AJ216" s="182" t="s">
        <v>744</v>
      </c>
      <c r="AK216" s="67"/>
      <c r="AL216" s="67"/>
      <c r="AM216" s="67"/>
      <c r="AN216" s="67"/>
      <c r="AO216" s="67"/>
      <c r="AP216" s="67"/>
      <c r="AQ216" s="67"/>
      <c r="AR216" s="67"/>
      <c r="AS216" s="67"/>
      <c r="AT216" s="67"/>
      <c r="AU216" s="67"/>
      <c r="AV216" s="67"/>
      <c r="AW216" s="67"/>
      <c r="AX216" s="67"/>
      <c r="AY216" s="67"/>
      <c r="AZ216" s="67"/>
      <c r="BA216" s="67"/>
      <c r="BB216" s="67"/>
      <c r="BC216" s="67"/>
      <c r="BD216" s="67"/>
      <c r="BE216" s="67"/>
    </row>
    <row r="217" spans="1:57" s="85" customFormat="1" ht="60">
      <c r="A217" s="67" t="s">
        <v>672</v>
      </c>
      <c r="B217" s="60" t="s">
        <v>673</v>
      </c>
      <c r="C217" s="152" t="s">
        <v>650</v>
      </c>
      <c r="D217" s="152" t="s">
        <v>651</v>
      </c>
      <c r="E217" s="60" t="s">
        <v>516</v>
      </c>
      <c r="F217" s="67"/>
      <c r="G217" s="67">
        <v>85</v>
      </c>
      <c r="H217" s="154" t="s">
        <v>760</v>
      </c>
      <c r="I217" s="67" t="s">
        <v>518</v>
      </c>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t="s">
        <v>519</v>
      </c>
      <c r="AI217" s="67"/>
      <c r="AJ217" s="182" t="s">
        <v>744</v>
      </c>
      <c r="AK217" s="67"/>
      <c r="AL217" s="67"/>
      <c r="AM217" s="67"/>
      <c r="AN217" s="67"/>
      <c r="AO217" s="67"/>
      <c r="AP217" s="67"/>
      <c r="AQ217" s="67"/>
      <c r="AR217" s="67"/>
      <c r="AS217" s="67"/>
      <c r="AT217" s="67"/>
      <c r="AU217" s="67"/>
      <c r="AV217" s="67"/>
      <c r="AW217" s="67"/>
      <c r="AX217" s="67"/>
      <c r="AY217" s="67"/>
      <c r="AZ217" s="67"/>
      <c r="BA217" s="67"/>
      <c r="BB217" s="67"/>
      <c r="BC217" s="67"/>
      <c r="BD217" s="67"/>
      <c r="BE217" s="67"/>
    </row>
    <row r="218" spans="1:57" ht="60">
      <c r="A218" s="165">
        <v>5</v>
      </c>
      <c r="B218" s="163" t="s">
        <v>761</v>
      </c>
      <c r="C218" s="167" t="s">
        <v>762</v>
      </c>
      <c r="D218" s="167" t="s">
        <v>763</v>
      </c>
      <c r="E218" s="163" t="s">
        <v>516</v>
      </c>
      <c r="F218" s="165"/>
      <c r="G218" s="165">
        <v>86</v>
      </c>
      <c r="H218" s="162" t="s">
        <v>764</v>
      </c>
      <c r="I218" s="165" t="s">
        <v>765</v>
      </c>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t="s">
        <v>766</v>
      </c>
      <c r="AI218" s="67"/>
      <c r="AJ218" s="139" t="s">
        <v>767</v>
      </c>
      <c r="AK218" s="67"/>
      <c r="AL218" s="67"/>
      <c r="AM218" s="67"/>
      <c r="AN218" s="67"/>
      <c r="AO218" s="67"/>
      <c r="AP218" s="67"/>
      <c r="AQ218" s="67"/>
      <c r="AR218" s="67"/>
      <c r="AS218" s="67"/>
      <c r="AT218" s="67"/>
      <c r="AU218" s="67"/>
      <c r="AV218" s="67"/>
      <c r="AW218" s="67"/>
      <c r="AX218" s="67"/>
      <c r="AY218" s="67"/>
      <c r="AZ218" s="67"/>
      <c r="BA218" s="67"/>
      <c r="BB218" s="67"/>
      <c r="BC218" s="67"/>
      <c r="BD218" s="67"/>
      <c r="BE218" s="67"/>
    </row>
    <row r="219" spans="1:57" s="85" customFormat="1" ht="48" customHeight="1">
      <c r="A219" s="207">
        <v>5</v>
      </c>
      <c r="B219" s="207" t="s">
        <v>761</v>
      </c>
      <c r="C219" s="207" t="s">
        <v>762</v>
      </c>
      <c r="D219" s="207" t="s">
        <v>768</v>
      </c>
      <c r="E219" s="207" t="s">
        <v>516</v>
      </c>
      <c r="F219" s="207"/>
      <c r="G219" s="207">
        <v>87</v>
      </c>
      <c r="H219" s="180" t="s">
        <v>769</v>
      </c>
      <c r="I219" s="207" t="s">
        <v>518</v>
      </c>
      <c r="J219" s="201"/>
      <c r="K219" s="201"/>
      <c r="L219" s="172"/>
      <c r="M219" s="201"/>
      <c r="N219" s="201"/>
      <c r="O219" s="172"/>
      <c r="P219" s="201"/>
      <c r="Q219" s="201"/>
      <c r="R219" s="172"/>
      <c r="S219" s="201"/>
      <c r="T219" s="201"/>
      <c r="U219" s="172"/>
      <c r="V219" s="201"/>
      <c r="W219" s="201"/>
      <c r="X219" s="172"/>
      <c r="Y219" s="201"/>
      <c r="Z219" s="201"/>
      <c r="AA219" s="172"/>
      <c r="AB219" s="201"/>
      <c r="AC219" s="201"/>
      <c r="AD219" s="172"/>
      <c r="AE219" s="201"/>
      <c r="AF219" s="201"/>
      <c r="AG219" s="172"/>
      <c r="AH219" s="201" t="s">
        <v>519</v>
      </c>
      <c r="AI219" s="201"/>
      <c r="AJ219" s="204" t="s">
        <v>770</v>
      </c>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row>
    <row r="220" spans="1:57" s="85" customFormat="1" ht="12">
      <c r="A220" s="208"/>
      <c r="B220" s="208"/>
      <c r="C220" s="208"/>
      <c r="D220" s="208"/>
      <c r="E220" s="208"/>
      <c r="F220" s="208"/>
      <c r="G220" s="208"/>
      <c r="H220" s="163" t="s">
        <v>563</v>
      </c>
      <c r="I220" s="208"/>
      <c r="J220" s="202"/>
      <c r="K220" s="202"/>
      <c r="L220" s="183"/>
      <c r="M220" s="202"/>
      <c r="N220" s="202"/>
      <c r="O220" s="183"/>
      <c r="P220" s="202"/>
      <c r="Q220" s="202"/>
      <c r="R220" s="183"/>
      <c r="S220" s="202"/>
      <c r="T220" s="202"/>
      <c r="U220" s="183"/>
      <c r="V220" s="202"/>
      <c r="W220" s="202"/>
      <c r="X220" s="183"/>
      <c r="Y220" s="202"/>
      <c r="Z220" s="202"/>
      <c r="AA220" s="183"/>
      <c r="AB220" s="202"/>
      <c r="AC220" s="202"/>
      <c r="AD220" s="183"/>
      <c r="AE220" s="202"/>
      <c r="AF220" s="202"/>
      <c r="AG220" s="183"/>
      <c r="AH220" s="202"/>
      <c r="AI220" s="202"/>
      <c r="AJ220" s="205"/>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row>
    <row r="221" spans="1:57" s="85" customFormat="1" ht="12">
      <c r="A221" s="209"/>
      <c r="B221" s="209"/>
      <c r="C221" s="209"/>
      <c r="D221" s="209"/>
      <c r="E221" s="209"/>
      <c r="F221" s="209"/>
      <c r="G221" s="209"/>
      <c r="H221" s="163" t="s">
        <v>564</v>
      </c>
      <c r="I221" s="209"/>
      <c r="J221" s="203"/>
      <c r="K221" s="203"/>
      <c r="L221" s="184"/>
      <c r="M221" s="203"/>
      <c r="N221" s="203"/>
      <c r="O221" s="184"/>
      <c r="P221" s="203"/>
      <c r="Q221" s="203"/>
      <c r="R221" s="184"/>
      <c r="S221" s="203"/>
      <c r="T221" s="203"/>
      <c r="U221" s="184"/>
      <c r="V221" s="203"/>
      <c r="W221" s="203"/>
      <c r="X221" s="184"/>
      <c r="Y221" s="203"/>
      <c r="Z221" s="203"/>
      <c r="AA221" s="184"/>
      <c r="AB221" s="203"/>
      <c r="AC221" s="203"/>
      <c r="AD221" s="184"/>
      <c r="AE221" s="203"/>
      <c r="AF221" s="203"/>
      <c r="AG221" s="184"/>
      <c r="AH221" s="203"/>
      <c r="AI221" s="203"/>
      <c r="AJ221" s="206"/>
      <c r="AK221" s="203"/>
      <c r="AL221" s="203"/>
      <c r="AM221" s="203"/>
      <c r="AN221" s="203"/>
      <c r="AO221" s="203"/>
      <c r="AP221" s="203"/>
      <c r="AQ221" s="203"/>
      <c r="AR221" s="203"/>
      <c r="AS221" s="203"/>
      <c r="AT221" s="203"/>
      <c r="AU221" s="203"/>
      <c r="AV221" s="203"/>
      <c r="AW221" s="203"/>
      <c r="AX221" s="203"/>
      <c r="AY221" s="203"/>
      <c r="AZ221" s="203"/>
      <c r="BA221" s="203"/>
      <c r="BB221" s="203"/>
      <c r="BC221" s="203"/>
      <c r="BD221" s="203"/>
      <c r="BE221" s="203"/>
    </row>
    <row r="222" spans="1:57" s="85" customFormat="1" ht="48" customHeight="1">
      <c r="A222" s="207">
        <v>5</v>
      </c>
      <c r="B222" s="207" t="s">
        <v>761</v>
      </c>
      <c r="C222" s="207" t="s">
        <v>762</v>
      </c>
      <c r="D222" s="207" t="s">
        <v>768</v>
      </c>
      <c r="E222" s="207" t="s">
        <v>516</v>
      </c>
      <c r="F222" s="207"/>
      <c r="G222" s="207">
        <v>88</v>
      </c>
      <c r="H222" s="180" t="s">
        <v>771</v>
      </c>
      <c r="I222" s="207" t="s">
        <v>518</v>
      </c>
      <c r="J222" s="201"/>
      <c r="K222" s="201"/>
      <c r="L222" s="172"/>
      <c r="M222" s="201"/>
      <c r="N222" s="201"/>
      <c r="O222" s="172"/>
      <c r="P222" s="201"/>
      <c r="Q222" s="201"/>
      <c r="R222" s="172"/>
      <c r="S222" s="201"/>
      <c r="T222" s="201"/>
      <c r="U222" s="172"/>
      <c r="V222" s="201"/>
      <c r="W222" s="201"/>
      <c r="X222" s="172"/>
      <c r="Y222" s="201"/>
      <c r="Z222" s="201"/>
      <c r="AA222" s="172"/>
      <c r="AB222" s="201"/>
      <c r="AC222" s="201"/>
      <c r="AD222" s="172"/>
      <c r="AE222" s="201"/>
      <c r="AF222" s="201"/>
      <c r="AG222" s="172"/>
      <c r="AH222" s="201" t="s">
        <v>519</v>
      </c>
      <c r="AI222" s="201"/>
      <c r="AJ222" s="204" t="s">
        <v>770</v>
      </c>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row>
    <row r="223" spans="1:57" s="85" customFormat="1" ht="12">
      <c r="A223" s="208"/>
      <c r="B223" s="208"/>
      <c r="C223" s="208"/>
      <c r="D223" s="208"/>
      <c r="E223" s="208"/>
      <c r="F223" s="208"/>
      <c r="G223" s="208"/>
      <c r="H223" s="163" t="s">
        <v>563</v>
      </c>
      <c r="I223" s="208"/>
      <c r="J223" s="202"/>
      <c r="K223" s="202"/>
      <c r="L223" s="183"/>
      <c r="M223" s="202"/>
      <c r="N223" s="202"/>
      <c r="O223" s="183"/>
      <c r="P223" s="202"/>
      <c r="Q223" s="202"/>
      <c r="R223" s="183"/>
      <c r="S223" s="202"/>
      <c r="T223" s="202"/>
      <c r="U223" s="183"/>
      <c r="V223" s="202"/>
      <c r="W223" s="202"/>
      <c r="X223" s="183"/>
      <c r="Y223" s="202"/>
      <c r="Z223" s="202"/>
      <c r="AA223" s="183"/>
      <c r="AB223" s="202"/>
      <c r="AC223" s="202"/>
      <c r="AD223" s="183"/>
      <c r="AE223" s="202"/>
      <c r="AF223" s="202"/>
      <c r="AG223" s="183"/>
      <c r="AH223" s="202"/>
      <c r="AI223" s="202"/>
      <c r="AJ223" s="205"/>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row>
    <row r="224" spans="1:57" s="85" customFormat="1" ht="12">
      <c r="A224" s="209"/>
      <c r="B224" s="209"/>
      <c r="C224" s="209"/>
      <c r="D224" s="209"/>
      <c r="E224" s="209"/>
      <c r="F224" s="209"/>
      <c r="G224" s="209"/>
      <c r="H224" s="163" t="s">
        <v>564</v>
      </c>
      <c r="I224" s="209"/>
      <c r="J224" s="203"/>
      <c r="K224" s="203"/>
      <c r="L224" s="184"/>
      <c r="M224" s="203"/>
      <c r="N224" s="203"/>
      <c r="O224" s="184"/>
      <c r="P224" s="203"/>
      <c r="Q224" s="203"/>
      <c r="R224" s="184"/>
      <c r="S224" s="203"/>
      <c r="T224" s="203"/>
      <c r="U224" s="184"/>
      <c r="V224" s="203"/>
      <c r="W224" s="203"/>
      <c r="X224" s="184"/>
      <c r="Y224" s="203"/>
      <c r="Z224" s="203"/>
      <c r="AA224" s="184"/>
      <c r="AB224" s="203"/>
      <c r="AC224" s="203"/>
      <c r="AD224" s="184"/>
      <c r="AE224" s="203"/>
      <c r="AF224" s="203"/>
      <c r="AG224" s="184"/>
      <c r="AH224" s="203"/>
      <c r="AI224" s="203"/>
      <c r="AJ224" s="206"/>
      <c r="AK224" s="203"/>
      <c r="AL224" s="203"/>
      <c r="AM224" s="203"/>
      <c r="AN224" s="203"/>
      <c r="AO224" s="203"/>
      <c r="AP224" s="203"/>
      <c r="AQ224" s="203"/>
      <c r="AR224" s="203"/>
      <c r="AS224" s="203"/>
      <c r="AT224" s="203"/>
      <c r="AU224" s="203"/>
      <c r="AV224" s="203"/>
      <c r="AW224" s="203"/>
      <c r="AX224" s="203"/>
      <c r="AY224" s="203"/>
      <c r="AZ224" s="203"/>
      <c r="BA224" s="203"/>
      <c r="BB224" s="203"/>
      <c r="BC224" s="203"/>
      <c r="BD224" s="203"/>
      <c r="BE224" s="203"/>
    </row>
    <row r="225" spans="1:57" s="85" customFormat="1" ht="48" customHeight="1">
      <c r="A225" s="207">
        <v>5</v>
      </c>
      <c r="B225" s="207" t="s">
        <v>761</v>
      </c>
      <c r="C225" s="207" t="s">
        <v>762</v>
      </c>
      <c r="D225" s="207" t="s">
        <v>768</v>
      </c>
      <c r="E225" s="207" t="s">
        <v>516</v>
      </c>
      <c r="F225" s="207"/>
      <c r="G225" s="207">
        <v>89</v>
      </c>
      <c r="H225" s="180" t="s">
        <v>772</v>
      </c>
      <c r="I225" s="207" t="s">
        <v>518</v>
      </c>
      <c r="J225" s="201"/>
      <c r="K225" s="201"/>
      <c r="L225" s="172"/>
      <c r="M225" s="201"/>
      <c r="N225" s="201"/>
      <c r="O225" s="172"/>
      <c r="P225" s="201"/>
      <c r="Q225" s="201"/>
      <c r="R225" s="172"/>
      <c r="S225" s="201"/>
      <c r="T225" s="201"/>
      <c r="U225" s="172"/>
      <c r="V225" s="201"/>
      <c r="W225" s="201"/>
      <c r="X225" s="172"/>
      <c r="Y225" s="201"/>
      <c r="Z225" s="201"/>
      <c r="AA225" s="172"/>
      <c r="AB225" s="201"/>
      <c r="AC225" s="201"/>
      <c r="AD225" s="172"/>
      <c r="AE225" s="201"/>
      <c r="AF225" s="201"/>
      <c r="AG225" s="172"/>
      <c r="AH225" s="201" t="s">
        <v>519</v>
      </c>
      <c r="AI225" s="201"/>
      <c r="AJ225" s="204" t="s">
        <v>770</v>
      </c>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row>
    <row r="226" spans="1:57" s="85" customFormat="1" ht="12">
      <c r="A226" s="208"/>
      <c r="B226" s="208"/>
      <c r="C226" s="208"/>
      <c r="D226" s="208"/>
      <c r="E226" s="208"/>
      <c r="F226" s="208"/>
      <c r="G226" s="208"/>
      <c r="H226" s="163" t="s">
        <v>563</v>
      </c>
      <c r="I226" s="208"/>
      <c r="J226" s="202"/>
      <c r="K226" s="202"/>
      <c r="L226" s="183"/>
      <c r="M226" s="202"/>
      <c r="N226" s="202"/>
      <c r="O226" s="183"/>
      <c r="P226" s="202"/>
      <c r="Q226" s="202"/>
      <c r="R226" s="183"/>
      <c r="S226" s="202"/>
      <c r="T226" s="202"/>
      <c r="U226" s="183"/>
      <c r="V226" s="202"/>
      <c r="W226" s="202"/>
      <c r="X226" s="183"/>
      <c r="Y226" s="202"/>
      <c r="Z226" s="202"/>
      <c r="AA226" s="183"/>
      <c r="AB226" s="202"/>
      <c r="AC226" s="202"/>
      <c r="AD226" s="183"/>
      <c r="AE226" s="202"/>
      <c r="AF226" s="202"/>
      <c r="AG226" s="183"/>
      <c r="AH226" s="202"/>
      <c r="AI226" s="202"/>
      <c r="AJ226" s="205"/>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row>
    <row r="227" spans="1:57" s="85" customFormat="1" ht="12">
      <c r="A227" s="209"/>
      <c r="B227" s="209"/>
      <c r="C227" s="209"/>
      <c r="D227" s="209"/>
      <c r="E227" s="209"/>
      <c r="F227" s="209"/>
      <c r="G227" s="209"/>
      <c r="H227" s="163" t="s">
        <v>564</v>
      </c>
      <c r="I227" s="209"/>
      <c r="J227" s="203"/>
      <c r="K227" s="203"/>
      <c r="L227" s="184"/>
      <c r="M227" s="203"/>
      <c r="N227" s="203"/>
      <c r="O227" s="184"/>
      <c r="P227" s="203"/>
      <c r="Q227" s="203"/>
      <c r="R227" s="184"/>
      <c r="S227" s="203"/>
      <c r="T227" s="203"/>
      <c r="U227" s="184"/>
      <c r="V227" s="203"/>
      <c r="W227" s="203"/>
      <c r="X227" s="184"/>
      <c r="Y227" s="203"/>
      <c r="Z227" s="203"/>
      <c r="AA227" s="184"/>
      <c r="AB227" s="203"/>
      <c r="AC227" s="203"/>
      <c r="AD227" s="184"/>
      <c r="AE227" s="203"/>
      <c r="AF227" s="203"/>
      <c r="AG227" s="184"/>
      <c r="AH227" s="203"/>
      <c r="AI227" s="203"/>
      <c r="AJ227" s="206"/>
      <c r="AK227" s="203"/>
      <c r="AL227" s="203"/>
      <c r="AM227" s="203"/>
      <c r="AN227" s="203"/>
      <c r="AO227" s="203"/>
      <c r="AP227" s="203"/>
      <c r="AQ227" s="203"/>
      <c r="AR227" s="203"/>
      <c r="AS227" s="203"/>
      <c r="AT227" s="203"/>
      <c r="AU227" s="203"/>
      <c r="AV227" s="203"/>
      <c r="AW227" s="203"/>
      <c r="AX227" s="203"/>
      <c r="AY227" s="203"/>
      <c r="AZ227" s="203"/>
      <c r="BA227" s="203"/>
      <c r="BB227" s="203"/>
      <c r="BC227" s="203"/>
      <c r="BD227" s="203"/>
      <c r="BE227" s="203"/>
    </row>
  </sheetData>
  <autoFilter ref="A6:BE218" xr:uid="{686EF368-3C2C-459B-B9DE-A61D1AF7E7F1}"/>
  <mergeCells count="3196">
    <mergeCell ref="BE196:BE198"/>
    <mergeCell ref="BE199:BE201"/>
    <mergeCell ref="BE140:BE142"/>
    <mergeCell ref="BE143:BE145"/>
    <mergeCell ref="BE146:BE148"/>
    <mergeCell ref="BE149:BE151"/>
    <mergeCell ref="BE152:BE154"/>
    <mergeCell ref="BE155:BE157"/>
    <mergeCell ref="BE158:BE160"/>
    <mergeCell ref="BE161:BE163"/>
    <mergeCell ref="BE164:BE166"/>
    <mergeCell ref="AH199:AH201"/>
    <mergeCell ref="AH196:AH198"/>
    <mergeCell ref="AH176:AH178"/>
    <mergeCell ref="BD173:BD175"/>
    <mergeCell ref="BD176:BD178"/>
    <mergeCell ref="BD179:BD181"/>
    <mergeCell ref="BD182:BD184"/>
    <mergeCell ref="BE167:BE169"/>
    <mergeCell ref="BE170:BE172"/>
    <mergeCell ref="BE173:BE175"/>
    <mergeCell ref="BE176:BE178"/>
    <mergeCell ref="BE179:BE181"/>
    <mergeCell ref="BE182:BE184"/>
    <mergeCell ref="BC182:BC184"/>
    <mergeCell ref="BC185:BC187"/>
    <mergeCell ref="BC196:BC198"/>
    <mergeCell ref="BC199:BC201"/>
    <mergeCell ref="BC155:BC157"/>
    <mergeCell ref="BC158:BC160"/>
    <mergeCell ref="BA199:BA201"/>
    <mergeCell ref="BB196:BB198"/>
    <mergeCell ref="AH152:AH154"/>
    <mergeCell ref="AH155:AH157"/>
    <mergeCell ref="AH158:AH160"/>
    <mergeCell ref="AH161:AH163"/>
    <mergeCell ref="AH164:AH166"/>
    <mergeCell ref="AH167:AH169"/>
    <mergeCell ref="AH170:AH172"/>
    <mergeCell ref="AH173:AH175"/>
    <mergeCell ref="AH179:AH181"/>
    <mergeCell ref="AH182:AH184"/>
    <mergeCell ref="BD140:BD142"/>
    <mergeCell ref="BD143:BD145"/>
    <mergeCell ref="BD146:BD148"/>
    <mergeCell ref="BD149:BD151"/>
    <mergeCell ref="BD152:BD154"/>
    <mergeCell ref="BD155:BD157"/>
    <mergeCell ref="BC167:BC169"/>
    <mergeCell ref="BC170:BC172"/>
    <mergeCell ref="BC173:BC175"/>
    <mergeCell ref="BC176:BC178"/>
    <mergeCell ref="BC179:BC181"/>
    <mergeCell ref="AZ182:AZ184"/>
    <mergeCell ref="AZ140:AZ142"/>
    <mergeCell ref="AZ143:AZ145"/>
    <mergeCell ref="AZ146:AZ148"/>
    <mergeCell ref="AZ149:AZ151"/>
    <mergeCell ref="BA146:BA148"/>
    <mergeCell ref="BA149:BA151"/>
    <mergeCell ref="AX158:AX160"/>
    <mergeCell ref="AW173:AW175"/>
    <mergeCell ref="AT182:AT184"/>
    <mergeCell ref="AT176:AT178"/>
    <mergeCell ref="BE66:BE68"/>
    <mergeCell ref="BE69:BE71"/>
    <mergeCell ref="BE72:BE74"/>
    <mergeCell ref="BE75:BE77"/>
    <mergeCell ref="BE78:BE80"/>
    <mergeCell ref="BD161:BD163"/>
    <mergeCell ref="BD164:BD166"/>
    <mergeCell ref="BD167:BD169"/>
    <mergeCell ref="BD170:BD172"/>
    <mergeCell ref="BE111:BE113"/>
    <mergeCell ref="BE114:BE116"/>
    <mergeCell ref="BE117:BE119"/>
    <mergeCell ref="BE120:BE122"/>
    <mergeCell ref="BE125:BE127"/>
    <mergeCell ref="BE128:BE130"/>
    <mergeCell ref="BE131:BE133"/>
    <mergeCell ref="BE134:BE136"/>
    <mergeCell ref="BE137:BE139"/>
    <mergeCell ref="BE81:BE83"/>
    <mergeCell ref="BE84:BE86"/>
    <mergeCell ref="BE87:BE89"/>
    <mergeCell ref="BE90:BE92"/>
    <mergeCell ref="BE93:BE95"/>
    <mergeCell ref="BE96:BE98"/>
    <mergeCell ref="BE100:BE102"/>
    <mergeCell ref="BE105:BE107"/>
    <mergeCell ref="BE108:BE110"/>
    <mergeCell ref="BD72:BD74"/>
    <mergeCell ref="BD66:BD68"/>
    <mergeCell ref="BD69:BD71"/>
    <mergeCell ref="BD134:BD136"/>
    <mergeCell ref="BD137:BD139"/>
    <mergeCell ref="BC42:BC44"/>
    <mergeCell ref="BC45:BC47"/>
    <mergeCell ref="BC48:BC50"/>
    <mergeCell ref="BC51:BC53"/>
    <mergeCell ref="BC54:BC56"/>
    <mergeCell ref="BC57:BC59"/>
    <mergeCell ref="BC60:BC62"/>
    <mergeCell ref="BC63:BC65"/>
    <mergeCell ref="BC66:BC68"/>
    <mergeCell ref="BD120:BD122"/>
    <mergeCell ref="BD125:BD127"/>
    <mergeCell ref="BD128:BD130"/>
    <mergeCell ref="BD131:BD133"/>
    <mergeCell ref="BD196:BD198"/>
    <mergeCell ref="BD199:BD201"/>
    <mergeCell ref="BE9:BE11"/>
    <mergeCell ref="BE13:BE15"/>
    <mergeCell ref="BE16:BE18"/>
    <mergeCell ref="BE19:BE21"/>
    <mergeCell ref="BE27:BE29"/>
    <mergeCell ref="BE30:BE32"/>
    <mergeCell ref="BE33:BE35"/>
    <mergeCell ref="BE36:BE38"/>
    <mergeCell ref="BE39:BE41"/>
    <mergeCell ref="BE42:BE44"/>
    <mergeCell ref="BE45:BE47"/>
    <mergeCell ref="BE48:BE50"/>
    <mergeCell ref="BE51:BE53"/>
    <mergeCell ref="BE54:BE56"/>
    <mergeCell ref="BE57:BE59"/>
    <mergeCell ref="BE60:BE62"/>
    <mergeCell ref="BE63:BE65"/>
    <mergeCell ref="BD9:BD11"/>
    <mergeCell ref="BD13:BD15"/>
    <mergeCell ref="BD16:BD18"/>
    <mergeCell ref="BD19:BD21"/>
    <mergeCell ref="BD27:BD29"/>
    <mergeCell ref="BD30:BD32"/>
    <mergeCell ref="BD33:BD35"/>
    <mergeCell ref="BD36:BD38"/>
    <mergeCell ref="BD39:BD41"/>
    <mergeCell ref="BD42:BD44"/>
    <mergeCell ref="BD45:BD47"/>
    <mergeCell ref="BD48:BD50"/>
    <mergeCell ref="BD51:BD53"/>
    <mergeCell ref="BD54:BD56"/>
    <mergeCell ref="BD57:BD59"/>
    <mergeCell ref="BD60:BD62"/>
    <mergeCell ref="BD63:BD65"/>
    <mergeCell ref="BD75:BD77"/>
    <mergeCell ref="BD78:BD80"/>
    <mergeCell ref="BD81:BD83"/>
    <mergeCell ref="BD84:BD86"/>
    <mergeCell ref="BD87:BD89"/>
    <mergeCell ref="BD90:BD92"/>
    <mergeCell ref="BD93:BD95"/>
    <mergeCell ref="BD96:BD98"/>
    <mergeCell ref="BD100:BD102"/>
    <mergeCell ref="BD158:BD160"/>
    <mergeCell ref="BD105:BD107"/>
    <mergeCell ref="BD108:BD110"/>
    <mergeCell ref="BD111:BD113"/>
    <mergeCell ref="BD114:BD116"/>
    <mergeCell ref="BD117:BD119"/>
    <mergeCell ref="BC120:BC122"/>
    <mergeCell ref="BC125:BC127"/>
    <mergeCell ref="BC87:BC89"/>
    <mergeCell ref="BC90:BC92"/>
    <mergeCell ref="BC93:BC95"/>
    <mergeCell ref="BC140:BC142"/>
    <mergeCell ref="BC143:BC145"/>
    <mergeCell ref="BC146:BC148"/>
    <mergeCell ref="BC149:BC151"/>
    <mergeCell ref="BC152:BC154"/>
    <mergeCell ref="BC96:BC98"/>
    <mergeCell ref="BC9:BC11"/>
    <mergeCell ref="BC13:BC15"/>
    <mergeCell ref="BC16:BC18"/>
    <mergeCell ref="BC19:BC21"/>
    <mergeCell ref="BC27:BC29"/>
    <mergeCell ref="BC30:BC32"/>
    <mergeCell ref="BC33:BC35"/>
    <mergeCell ref="BC36:BC38"/>
    <mergeCell ref="BC39:BC41"/>
    <mergeCell ref="BB167:BB169"/>
    <mergeCell ref="BB170:BB172"/>
    <mergeCell ref="BB173:BB175"/>
    <mergeCell ref="BB176:BB178"/>
    <mergeCell ref="BB179:BB181"/>
    <mergeCell ref="BB182:BB184"/>
    <mergeCell ref="BB81:BB83"/>
    <mergeCell ref="BB84:BB86"/>
    <mergeCell ref="BB87:BB89"/>
    <mergeCell ref="BB90:BB92"/>
    <mergeCell ref="BB93:BB95"/>
    <mergeCell ref="BC75:BC77"/>
    <mergeCell ref="BC78:BC80"/>
    <mergeCell ref="BC81:BC83"/>
    <mergeCell ref="BC84:BC86"/>
    <mergeCell ref="BC161:BC163"/>
    <mergeCell ref="BC164:BC166"/>
    <mergeCell ref="BB96:BB98"/>
    <mergeCell ref="BB100:BB102"/>
    <mergeCell ref="BB105:BB107"/>
    <mergeCell ref="BB108:BB110"/>
    <mergeCell ref="BC128:BC130"/>
    <mergeCell ref="BC131:BC133"/>
    <mergeCell ref="BC69:BC71"/>
    <mergeCell ref="BC72:BC74"/>
    <mergeCell ref="BB199:BB201"/>
    <mergeCell ref="BB140:BB142"/>
    <mergeCell ref="BB143:BB145"/>
    <mergeCell ref="BB146:BB148"/>
    <mergeCell ref="BB149:BB151"/>
    <mergeCell ref="BB152:BB154"/>
    <mergeCell ref="BB155:BB157"/>
    <mergeCell ref="BB158:BB160"/>
    <mergeCell ref="BB161:BB163"/>
    <mergeCell ref="BB164:BB166"/>
    <mergeCell ref="BB111:BB113"/>
    <mergeCell ref="BB114:BB116"/>
    <mergeCell ref="BB117:BB119"/>
    <mergeCell ref="BB120:BB122"/>
    <mergeCell ref="BB125:BB127"/>
    <mergeCell ref="BB128:BB130"/>
    <mergeCell ref="BB131:BB133"/>
    <mergeCell ref="BB134:BB136"/>
    <mergeCell ref="BB137:BB139"/>
    <mergeCell ref="BC100:BC102"/>
    <mergeCell ref="BC105:BC107"/>
    <mergeCell ref="BC108:BC110"/>
    <mergeCell ref="BC111:BC113"/>
    <mergeCell ref="BC114:BC116"/>
    <mergeCell ref="BC117:BC119"/>
    <mergeCell ref="BB191:BB193"/>
    <mergeCell ref="BC191:BC193"/>
    <mergeCell ref="BC134:BC136"/>
    <mergeCell ref="BC137:BC139"/>
    <mergeCell ref="BB9:BB11"/>
    <mergeCell ref="BB13:BB15"/>
    <mergeCell ref="BB16:BB18"/>
    <mergeCell ref="BB19:BB21"/>
    <mergeCell ref="BB27:BB29"/>
    <mergeCell ref="BB30:BB32"/>
    <mergeCell ref="BB33:BB35"/>
    <mergeCell ref="BB36:BB38"/>
    <mergeCell ref="BB39:BB41"/>
    <mergeCell ref="BB42:BB44"/>
    <mergeCell ref="BB45:BB47"/>
    <mergeCell ref="BB48:BB50"/>
    <mergeCell ref="BB51:BB53"/>
    <mergeCell ref="BB54:BB56"/>
    <mergeCell ref="BB57:BB59"/>
    <mergeCell ref="BB60:BB62"/>
    <mergeCell ref="BB63:BB65"/>
    <mergeCell ref="AZ196:AZ198"/>
    <mergeCell ref="AZ199:AZ201"/>
    <mergeCell ref="BA9:BA11"/>
    <mergeCell ref="BA13:BA15"/>
    <mergeCell ref="BA16:BA18"/>
    <mergeCell ref="BA19:BA21"/>
    <mergeCell ref="BA27:BA29"/>
    <mergeCell ref="BA30:BA32"/>
    <mergeCell ref="BA33:BA35"/>
    <mergeCell ref="BA36:BA38"/>
    <mergeCell ref="BA39:BA41"/>
    <mergeCell ref="BA42:BA44"/>
    <mergeCell ref="BA45:BA47"/>
    <mergeCell ref="BA48:BA50"/>
    <mergeCell ref="BA51:BA53"/>
    <mergeCell ref="BA54:BA56"/>
    <mergeCell ref="BA57:BA59"/>
    <mergeCell ref="BA60:BA62"/>
    <mergeCell ref="BA63:BA65"/>
    <mergeCell ref="BA66:BA68"/>
    <mergeCell ref="BA69:BA71"/>
    <mergeCell ref="BA173:BA175"/>
    <mergeCell ref="BA176:BA178"/>
    <mergeCell ref="BA179:BA181"/>
    <mergeCell ref="BA182:BA184"/>
    <mergeCell ref="BA120:BA122"/>
    <mergeCell ref="BA125:BA127"/>
    <mergeCell ref="BA128:BA130"/>
    <mergeCell ref="BA131:BA133"/>
    <mergeCell ref="BA196:BA198"/>
    <mergeCell ref="AZ167:AZ169"/>
    <mergeCell ref="BB66:BB68"/>
    <mergeCell ref="BB69:BB71"/>
    <mergeCell ref="BB72:BB74"/>
    <mergeCell ref="BB75:BB77"/>
    <mergeCell ref="BB78:BB80"/>
    <mergeCell ref="BA161:BA163"/>
    <mergeCell ref="BA164:BA166"/>
    <mergeCell ref="BA167:BA169"/>
    <mergeCell ref="BA170:BA172"/>
    <mergeCell ref="AZ125:AZ127"/>
    <mergeCell ref="AZ87:AZ89"/>
    <mergeCell ref="AZ90:AZ92"/>
    <mergeCell ref="AZ93:AZ95"/>
    <mergeCell ref="AZ155:AZ157"/>
    <mergeCell ref="AZ158:AZ160"/>
    <mergeCell ref="AZ161:AZ163"/>
    <mergeCell ref="AZ164:AZ166"/>
    <mergeCell ref="BA158:BA160"/>
    <mergeCell ref="AZ117:AZ119"/>
    <mergeCell ref="BA134:BA136"/>
    <mergeCell ref="BA137:BA139"/>
    <mergeCell ref="BA152:BA154"/>
    <mergeCell ref="BA155:BA157"/>
    <mergeCell ref="AZ72:AZ74"/>
    <mergeCell ref="AZ96:AZ98"/>
    <mergeCell ref="AZ100:AZ102"/>
    <mergeCell ref="AZ105:AZ107"/>
    <mergeCell ref="AZ120:AZ122"/>
    <mergeCell ref="AZ170:AZ172"/>
    <mergeCell ref="AZ137:AZ139"/>
    <mergeCell ref="BA140:BA142"/>
    <mergeCell ref="BA143:BA145"/>
    <mergeCell ref="AZ75:AZ77"/>
    <mergeCell ref="AZ78:AZ80"/>
    <mergeCell ref="AZ81:AZ83"/>
    <mergeCell ref="AZ84:AZ86"/>
    <mergeCell ref="BA72:BA74"/>
    <mergeCell ref="BA75:BA77"/>
    <mergeCell ref="BA78:BA80"/>
    <mergeCell ref="BA81:BA83"/>
    <mergeCell ref="BA84:BA86"/>
    <mergeCell ref="BA87:BA89"/>
    <mergeCell ref="BA90:BA92"/>
    <mergeCell ref="BA93:BA95"/>
    <mergeCell ref="BA96:BA98"/>
    <mergeCell ref="BA100:BA102"/>
    <mergeCell ref="BA105:BA107"/>
    <mergeCell ref="BA108:BA110"/>
    <mergeCell ref="BA111:BA113"/>
    <mergeCell ref="BA114:BA116"/>
    <mergeCell ref="BA117:BA119"/>
    <mergeCell ref="AZ108:AZ110"/>
    <mergeCell ref="AZ111:AZ113"/>
    <mergeCell ref="AZ114:AZ116"/>
    <mergeCell ref="AZ128:AZ130"/>
    <mergeCell ref="AX199:AX201"/>
    <mergeCell ref="AX185:AX187"/>
    <mergeCell ref="AX134:AX136"/>
    <mergeCell ref="AX137:AX139"/>
    <mergeCell ref="AZ9:AZ11"/>
    <mergeCell ref="AZ13:AZ15"/>
    <mergeCell ref="AZ16:AZ18"/>
    <mergeCell ref="AZ19:AZ21"/>
    <mergeCell ref="AZ27:AZ29"/>
    <mergeCell ref="AZ30:AZ32"/>
    <mergeCell ref="AZ33:AZ35"/>
    <mergeCell ref="AZ36:AZ38"/>
    <mergeCell ref="AZ39:AZ41"/>
    <mergeCell ref="AY167:AY169"/>
    <mergeCell ref="AY170:AY172"/>
    <mergeCell ref="AY173:AY175"/>
    <mergeCell ref="AY176:AY178"/>
    <mergeCell ref="AY179:AY181"/>
    <mergeCell ref="AY182:AY184"/>
    <mergeCell ref="AY185:AY187"/>
    <mergeCell ref="AY196:AY198"/>
    <mergeCell ref="AY81:AY83"/>
    <mergeCell ref="AZ42:AZ44"/>
    <mergeCell ref="AZ45:AZ47"/>
    <mergeCell ref="AZ48:AZ50"/>
    <mergeCell ref="AY84:AY86"/>
    <mergeCell ref="AY87:AY89"/>
    <mergeCell ref="AY90:AY92"/>
    <mergeCell ref="AY93:AY95"/>
    <mergeCell ref="AZ51:AZ53"/>
    <mergeCell ref="AY108:AY110"/>
    <mergeCell ref="AZ69:AZ71"/>
    <mergeCell ref="AY199:AY201"/>
    <mergeCell ref="AY140:AY142"/>
    <mergeCell ref="AY143:AY145"/>
    <mergeCell ref="AY146:AY148"/>
    <mergeCell ref="AY149:AY151"/>
    <mergeCell ref="AY152:AY154"/>
    <mergeCell ref="AY155:AY157"/>
    <mergeCell ref="AY158:AY160"/>
    <mergeCell ref="AY161:AY163"/>
    <mergeCell ref="AY164:AY166"/>
    <mergeCell ref="AY111:AY113"/>
    <mergeCell ref="AY114:AY116"/>
    <mergeCell ref="AY117:AY119"/>
    <mergeCell ref="AY120:AY122"/>
    <mergeCell ref="AY125:AY127"/>
    <mergeCell ref="AY128:AY130"/>
    <mergeCell ref="AY131:AY133"/>
    <mergeCell ref="AY134:AY136"/>
    <mergeCell ref="AY137:AY139"/>
    <mergeCell ref="AZ173:AZ175"/>
    <mergeCell ref="AZ176:AZ178"/>
    <mergeCell ref="AZ179:AZ181"/>
    <mergeCell ref="AZ131:AZ133"/>
    <mergeCell ref="AZ134:AZ136"/>
    <mergeCell ref="AZ54:AZ56"/>
    <mergeCell ref="AZ57:AZ59"/>
    <mergeCell ref="AY9:AY11"/>
    <mergeCell ref="AY13:AY15"/>
    <mergeCell ref="AY16:AY18"/>
    <mergeCell ref="AY19:AY21"/>
    <mergeCell ref="AY27:AY29"/>
    <mergeCell ref="AY30:AY32"/>
    <mergeCell ref="AY33:AY35"/>
    <mergeCell ref="AY36:AY38"/>
    <mergeCell ref="AY39:AY41"/>
    <mergeCell ref="AY42:AY44"/>
    <mergeCell ref="AY45:AY47"/>
    <mergeCell ref="AY48:AY50"/>
    <mergeCell ref="AY51:AY53"/>
    <mergeCell ref="AY54:AY56"/>
    <mergeCell ref="AY57:AY59"/>
    <mergeCell ref="AY60:AY62"/>
    <mergeCell ref="AY63:AY65"/>
    <mergeCell ref="AZ60:AZ62"/>
    <mergeCell ref="AZ63:AZ65"/>
    <mergeCell ref="AZ66:AZ68"/>
    <mergeCell ref="AZ152:AZ154"/>
    <mergeCell ref="AW182:AW184"/>
    <mergeCell ref="AW185:AW187"/>
    <mergeCell ref="AW196:AW198"/>
    <mergeCell ref="AW199:AW201"/>
    <mergeCell ref="AX9:AX11"/>
    <mergeCell ref="AX13:AX15"/>
    <mergeCell ref="AX16:AX18"/>
    <mergeCell ref="AX19:AX21"/>
    <mergeCell ref="AX27:AX29"/>
    <mergeCell ref="AX30:AX32"/>
    <mergeCell ref="AX33:AX35"/>
    <mergeCell ref="AX36:AX38"/>
    <mergeCell ref="AX39:AX41"/>
    <mergeCell ref="AX42:AX44"/>
    <mergeCell ref="AX45:AX47"/>
    <mergeCell ref="AX48:AX50"/>
    <mergeCell ref="AX51:AX53"/>
    <mergeCell ref="AX54:AX56"/>
    <mergeCell ref="AX57:AX59"/>
    <mergeCell ref="AX60:AX62"/>
    <mergeCell ref="AX63:AX65"/>
    <mergeCell ref="AX66:AX68"/>
    <mergeCell ref="AX69:AX71"/>
    <mergeCell ref="AX173:AX175"/>
    <mergeCell ref="AX176:AX178"/>
    <mergeCell ref="AX179:AX181"/>
    <mergeCell ref="AX182:AX184"/>
    <mergeCell ref="AX120:AX122"/>
    <mergeCell ref="AX125:AX127"/>
    <mergeCell ref="AX128:AX130"/>
    <mergeCell ref="AX131:AX133"/>
    <mergeCell ref="AX196:AX198"/>
    <mergeCell ref="AW176:AW178"/>
    <mergeCell ref="AW179:AW181"/>
    <mergeCell ref="AW128:AW130"/>
    <mergeCell ref="AW131:AW133"/>
    <mergeCell ref="AW134:AW136"/>
    <mergeCell ref="AW137:AW139"/>
    <mergeCell ref="AW140:AW142"/>
    <mergeCell ref="AW143:AW145"/>
    <mergeCell ref="AW146:AW148"/>
    <mergeCell ref="AW149:AW151"/>
    <mergeCell ref="AW152:AW154"/>
    <mergeCell ref="AY66:AY68"/>
    <mergeCell ref="AY69:AY71"/>
    <mergeCell ref="AY72:AY74"/>
    <mergeCell ref="AY75:AY77"/>
    <mergeCell ref="AY78:AY80"/>
    <mergeCell ref="AX161:AX163"/>
    <mergeCell ref="AX164:AX166"/>
    <mergeCell ref="AX167:AX169"/>
    <mergeCell ref="AX170:AX172"/>
    <mergeCell ref="AW125:AW127"/>
    <mergeCell ref="AW87:AW89"/>
    <mergeCell ref="AW90:AW92"/>
    <mergeCell ref="AW93:AW95"/>
    <mergeCell ref="AW155:AW157"/>
    <mergeCell ref="AW158:AW160"/>
    <mergeCell ref="AW161:AW163"/>
    <mergeCell ref="AW164:AW166"/>
    <mergeCell ref="AY96:AY98"/>
    <mergeCell ref="AY100:AY102"/>
    <mergeCell ref="AY105:AY107"/>
    <mergeCell ref="AW57:AW59"/>
    <mergeCell ref="AW60:AW62"/>
    <mergeCell ref="AW63:AW65"/>
    <mergeCell ref="AW66:AW68"/>
    <mergeCell ref="AX140:AX142"/>
    <mergeCell ref="AX143:AX145"/>
    <mergeCell ref="AX146:AX148"/>
    <mergeCell ref="AX149:AX151"/>
    <mergeCell ref="AW75:AW77"/>
    <mergeCell ref="AW78:AW80"/>
    <mergeCell ref="AW81:AW83"/>
    <mergeCell ref="AW84:AW86"/>
    <mergeCell ref="AX72:AX74"/>
    <mergeCell ref="AX75:AX77"/>
    <mergeCell ref="AX78:AX80"/>
    <mergeCell ref="AX81:AX83"/>
    <mergeCell ref="AX84:AX86"/>
    <mergeCell ref="AX87:AX89"/>
    <mergeCell ref="AX90:AX92"/>
    <mergeCell ref="AX93:AX95"/>
    <mergeCell ref="AX96:AX98"/>
    <mergeCell ref="AX100:AX102"/>
    <mergeCell ref="AX105:AX107"/>
    <mergeCell ref="AX108:AX110"/>
    <mergeCell ref="AX111:AX113"/>
    <mergeCell ref="AX114:AX116"/>
    <mergeCell ref="AX117:AX119"/>
    <mergeCell ref="AW108:AW110"/>
    <mergeCell ref="AW111:AW113"/>
    <mergeCell ref="AW114:AW116"/>
    <mergeCell ref="AX152:AX154"/>
    <mergeCell ref="AX155:AX157"/>
    <mergeCell ref="AU199:AU201"/>
    <mergeCell ref="AU185:AU187"/>
    <mergeCell ref="AU134:AU136"/>
    <mergeCell ref="AU137:AU139"/>
    <mergeCell ref="AW9:AW11"/>
    <mergeCell ref="AW13:AW15"/>
    <mergeCell ref="AW16:AW18"/>
    <mergeCell ref="AW19:AW21"/>
    <mergeCell ref="AW27:AW29"/>
    <mergeCell ref="AW30:AW32"/>
    <mergeCell ref="AW33:AW35"/>
    <mergeCell ref="AW36:AW38"/>
    <mergeCell ref="AW39:AW41"/>
    <mergeCell ref="AV167:AV169"/>
    <mergeCell ref="AV170:AV172"/>
    <mergeCell ref="AV173:AV175"/>
    <mergeCell ref="AV176:AV178"/>
    <mergeCell ref="AV179:AV181"/>
    <mergeCell ref="AV182:AV184"/>
    <mergeCell ref="AV185:AV187"/>
    <mergeCell ref="AV196:AV198"/>
    <mergeCell ref="AV81:AV83"/>
    <mergeCell ref="AW42:AW44"/>
    <mergeCell ref="AW45:AW47"/>
    <mergeCell ref="AW48:AW50"/>
    <mergeCell ref="AV84:AV86"/>
    <mergeCell ref="AV87:AV89"/>
    <mergeCell ref="AV90:AV92"/>
    <mergeCell ref="AW51:AW53"/>
    <mergeCell ref="AW54:AW56"/>
    <mergeCell ref="AV100:AV102"/>
    <mergeCell ref="AV105:AV107"/>
    <mergeCell ref="AV108:AV110"/>
    <mergeCell ref="AW69:AW71"/>
    <mergeCell ref="AW72:AW74"/>
    <mergeCell ref="AV199:AV201"/>
    <mergeCell ref="AV140:AV142"/>
    <mergeCell ref="AV143:AV145"/>
    <mergeCell ref="AV146:AV148"/>
    <mergeCell ref="AV149:AV151"/>
    <mergeCell ref="AV152:AV154"/>
    <mergeCell ref="AV155:AV157"/>
    <mergeCell ref="AV158:AV160"/>
    <mergeCell ref="AV161:AV163"/>
    <mergeCell ref="AV164:AV166"/>
    <mergeCell ref="AV111:AV113"/>
    <mergeCell ref="AV114:AV116"/>
    <mergeCell ref="AV117:AV119"/>
    <mergeCell ref="AV120:AV122"/>
    <mergeCell ref="AV125:AV127"/>
    <mergeCell ref="AV128:AV130"/>
    <mergeCell ref="AV131:AV133"/>
    <mergeCell ref="AV134:AV136"/>
    <mergeCell ref="AV137:AV139"/>
    <mergeCell ref="AW96:AW98"/>
    <mergeCell ref="AW100:AW102"/>
    <mergeCell ref="AW105:AW107"/>
    <mergeCell ref="AW117:AW119"/>
    <mergeCell ref="AW120:AW122"/>
    <mergeCell ref="AW167:AW169"/>
    <mergeCell ref="AW170:AW172"/>
    <mergeCell ref="AV9:AV11"/>
    <mergeCell ref="AV13:AV15"/>
    <mergeCell ref="AV16:AV18"/>
    <mergeCell ref="AV19:AV21"/>
    <mergeCell ref="AV27:AV29"/>
    <mergeCell ref="AV30:AV32"/>
    <mergeCell ref="AV33:AV35"/>
    <mergeCell ref="AV36:AV38"/>
    <mergeCell ref="AV39:AV41"/>
    <mergeCell ref="AV42:AV44"/>
    <mergeCell ref="AV45:AV47"/>
    <mergeCell ref="AV48:AV50"/>
    <mergeCell ref="AV51:AV53"/>
    <mergeCell ref="AV54:AV56"/>
    <mergeCell ref="AV57:AV59"/>
    <mergeCell ref="AV60:AV62"/>
    <mergeCell ref="AV63:AV65"/>
    <mergeCell ref="AT196:AT198"/>
    <mergeCell ref="AT199:AT201"/>
    <mergeCell ref="AU9:AU11"/>
    <mergeCell ref="AU13:AU15"/>
    <mergeCell ref="AU16:AU18"/>
    <mergeCell ref="AU19:AU21"/>
    <mergeCell ref="AU27:AU29"/>
    <mergeCell ref="AU30:AU32"/>
    <mergeCell ref="AU33:AU35"/>
    <mergeCell ref="AU36:AU38"/>
    <mergeCell ref="AU39:AU41"/>
    <mergeCell ref="AU42:AU44"/>
    <mergeCell ref="AU45:AU47"/>
    <mergeCell ref="AU48:AU50"/>
    <mergeCell ref="AU51:AU53"/>
    <mergeCell ref="AU54:AU56"/>
    <mergeCell ref="AU57:AU59"/>
    <mergeCell ref="AU60:AU62"/>
    <mergeCell ref="AU63:AU65"/>
    <mergeCell ref="AU66:AU68"/>
    <mergeCell ref="AU69:AU71"/>
    <mergeCell ref="AU173:AU175"/>
    <mergeCell ref="AU176:AU178"/>
    <mergeCell ref="AU179:AU181"/>
    <mergeCell ref="AU182:AU184"/>
    <mergeCell ref="AU120:AU122"/>
    <mergeCell ref="AU125:AU127"/>
    <mergeCell ref="AU128:AU130"/>
    <mergeCell ref="AU131:AU133"/>
    <mergeCell ref="AU196:AU198"/>
    <mergeCell ref="AT173:AT175"/>
    <mergeCell ref="AT137:AT139"/>
    <mergeCell ref="AT140:AT142"/>
    <mergeCell ref="AT143:AT145"/>
    <mergeCell ref="AT146:AT148"/>
    <mergeCell ref="AT149:AT151"/>
    <mergeCell ref="AT152:AT154"/>
    <mergeCell ref="AV66:AV68"/>
    <mergeCell ref="AV69:AV71"/>
    <mergeCell ref="AV72:AV74"/>
    <mergeCell ref="AV75:AV77"/>
    <mergeCell ref="AV78:AV80"/>
    <mergeCell ref="AU161:AU163"/>
    <mergeCell ref="AU164:AU166"/>
    <mergeCell ref="AU167:AU169"/>
    <mergeCell ref="AU170:AU172"/>
    <mergeCell ref="AT125:AT127"/>
    <mergeCell ref="AT87:AT89"/>
    <mergeCell ref="AT90:AT92"/>
    <mergeCell ref="AT93:AT95"/>
    <mergeCell ref="AT155:AT157"/>
    <mergeCell ref="AT158:AT160"/>
    <mergeCell ref="AT161:AT163"/>
    <mergeCell ref="AT164:AT166"/>
    <mergeCell ref="AU158:AU160"/>
    <mergeCell ref="AV93:AV95"/>
    <mergeCell ref="AV96:AV98"/>
    <mergeCell ref="AU152:AU154"/>
    <mergeCell ref="AU155:AU157"/>
    <mergeCell ref="AT57:AT59"/>
    <mergeCell ref="AT60:AT62"/>
    <mergeCell ref="AT63:AT65"/>
    <mergeCell ref="AT66:AT68"/>
    <mergeCell ref="AU140:AU142"/>
    <mergeCell ref="AU143:AU145"/>
    <mergeCell ref="AU146:AU148"/>
    <mergeCell ref="AU149:AU151"/>
    <mergeCell ref="AT75:AT77"/>
    <mergeCell ref="AT78:AT80"/>
    <mergeCell ref="AT81:AT83"/>
    <mergeCell ref="AT84:AT86"/>
    <mergeCell ref="AU72:AU74"/>
    <mergeCell ref="AU75:AU77"/>
    <mergeCell ref="AU78:AU80"/>
    <mergeCell ref="AU81:AU83"/>
    <mergeCell ref="AU84:AU86"/>
    <mergeCell ref="AU87:AU89"/>
    <mergeCell ref="AU90:AU92"/>
    <mergeCell ref="AU93:AU95"/>
    <mergeCell ref="AU96:AU98"/>
    <mergeCell ref="AU100:AU102"/>
    <mergeCell ref="AU105:AU107"/>
    <mergeCell ref="AU108:AU110"/>
    <mergeCell ref="AU111:AU113"/>
    <mergeCell ref="AU114:AU116"/>
    <mergeCell ref="AU117:AU119"/>
    <mergeCell ref="AT108:AT110"/>
    <mergeCell ref="AT111:AT113"/>
    <mergeCell ref="AT114:AT116"/>
    <mergeCell ref="AT128:AT130"/>
    <mergeCell ref="AT131:AT133"/>
    <mergeCell ref="AR199:AR201"/>
    <mergeCell ref="AR185:AR187"/>
    <mergeCell ref="AR134:AR136"/>
    <mergeCell ref="AR137:AR139"/>
    <mergeCell ref="AT9:AT11"/>
    <mergeCell ref="AT13:AT15"/>
    <mergeCell ref="AT16:AT18"/>
    <mergeCell ref="AT19:AT21"/>
    <mergeCell ref="AT27:AT29"/>
    <mergeCell ref="AT30:AT32"/>
    <mergeCell ref="AT33:AT35"/>
    <mergeCell ref="AT36:AT38"/>
    <mergeCell ref="AT39:AT41"/>
    <mergeCell ref="AS167:AS169"/>
    <mergeCell ref="AS170:AS172"/>
    <mergeCell ref="AS173:AS175"/>
    <mergeCell ref="AS176:AS178"/>
    <mergeCell ref="AS179:AS181"/>
    <mergeCell ref="AS182:AS184"/>
    <mergeCell ref="AS185:AS187"/>
    <mergeCell ref="AS196:AS198"/>
    <mergeCell ref="AS81:AS83"/>
    <mergeCell ref="AT42:AT44"/>
    <mergeCell ref="AT45:AT47"/>
    <mergeCell ref="AT48:AT50"/>
    <mergeCell ref="AS84:AS86"/>
    <mergeCell ref="AS87:AS89"/>
    <mergeCell ref="AS90:AS92"/>
    <mergeCell ref="AT51:AT53"/>
    <mergeCell ref="AT54:AT56"/>
    <mergeCell ref="AS96:AS98"/>
    <mergeCell ref="AS100:AS102"/>
    <mergeCell ref="AS105:AS107"/>
    <mergeCell ref="AS108:AS110"/>
    <mergeCell ref="AT69:AT71"/>
    <mergeCell ref="AT72:AT74"/>
    <mergeCell ref="AS199:AS201"/>
    <mergeCell ref="AS140:AS142"/>
    <mergeCell ref="AS143:AS145"/>
    <mergeCell ref="AS146:AS148"/>
    <mergeCell ref="AS149:AS151"/>
    <mergeCell ref="AS152:AS154"/>
    <mergeCell ref="AS155:AS157"/>
    <mergeCell ref="AS158:AS160"/>
    <mergeCell ref="AS161:AS163"/>
    <mergeCell ref="AS164:AS166"/>
    <mergeCell ref="AS111:AS113"/>
    <mergeCell ref="AS114:AS116"/>
    <mergeCell ref="AS117:AS119"/>
    <mergeCell ref="AS120:AS122"/>
    <mergeCell ref="AS125:AS127"/>
    <mergeCell ref="AS128:AS130"/>
    <mergeCell ref="AS131:AS133"/>
    <mergeCell ref="AS134:AS136"/>
    <mergeCell ref="AS137:AS139"/>
    <mergeCell ref="AT96:AT98"/>
    <mergeCell ref="AT100:AT102"/>
    <mergeCell ref="AT105:AT107"/>
    <mergeCell ref="AT117:AT119"/>
    <mergeCell ref="AT120:AT122"/>
    <mergeCell ref="AT167:AT169"/>
    <mergeCell ref="AT170:AT172"/>
    <mergeCell ref="AT179:AT181"/>
    <mergeCell ref="AT134:AT136"/>
    <mergeCell ref="AS9:AS11"/>
    <mergeCell ref="AS13:AS15"/>
    <mergeCell ref="AS16:AS18"/>
    <mergeCell ref="AS19:AS21"/>
    <mergeCell ref="AS27:AS29"/>
    <mergeCell ref="AS30:AS32"/>
    <mergeCell ref="AS33:AS35"/>
    <mergeCell ref="AS36:AS38"/>
    <mergeCell ref="AS39:AS41"/>
    <mergeCell ref="AS42:AS44"/>
    <mergeCell ref="AS45:AS47"/>
    <mergeCell ref="AS48:AS50"/>
    <mergeCell ref="AS51:AS53"/>
    <mergeCell ref="AS54:AS56"/>
    <mergeCell ref="AS57:AS59"/>
    <mergeCell ref="AS60:AS62"/>
    <mergeCell ref="AS63:AS65"/>
    <mergeCell ref="AQ182:AQ184"/>
    <mergeCell ref="AQ185:AQ187"/>
    <mergeCell ref="AQ196:AQ198"/>
    <mergeCell ref="AQ199:AQ201"/>
    <mergeCell ref="AR9:AR11"/>
    <mergeCell ref="AR13:AR15"/>
    <mergeCell ref="AR16:AR18"/>
    <mergeCell ref="AR19:AR21"/>
    <mergeCell ref="AR27:AR29"/>
    <mergeCell ref="AR30:AR32"/>
    <mergeCell ref="AR33:AR35"/>
    <mergeCell ref="AR36:AR38"/>
    <mergeCell ref="AR39:AR41"/>
    <mergeCell ref="AR42:AR44"/>
    <mergeCell ref="AR45:AR47"/>
    <mergeCell ref="AR48:AR50"/>
    <mergeCell ref="AR51:AR53"/>
    <mergeCell ref="AR54:AR56"/>
    <mergeCell ref="AR57:AR59"/>
    <mergeCell ref="AR60:AR62"/>
    <mergeCell ref="AR63:AR65"/>
    <mergeCell ref="AR66:AR68"/>
    <mergeCell ref="AR69:AR71"/>
    <mergeCell ref="AR173:AR175"/>
    <mergeCell ref="AR176:AR178"/>
    <mergeCell ref="AR179:AR181"/>
    <mergeCell ref="AR182:AR184"/>
    <mergeCell ref="AR120:AR122"/>
    <mergeCell ref="AR125:AR127"/>
    <mergeCell ref="AR128:AR130"/>
    <mergeCell ref="AR131:AR133"/>
    <mergeCell ref="AR196:AR198"/>
    <mergeCell ref="AQ170:AQ172"/>
    <mergeCell ref="AQ173:AQ175"/>
    <mergeCell ref="AQ176:AQ178"/>
    <mergeCell ref="AQ179:AQ181"/>
    <mergeCell ref="AQ128:AQ130"/>
    <mergeCell ref="AQ131:AQ133"/>
    <mergeCell ref="AQ134:AQ136"/>
    <mergeCell ref="AQ137:AQ139"/>
    <mergeCell ref="AQ140:AQ142"/>
    <mergeCell ref="AQ143:AQ145"/>
    <mergeCell ref="AQ146:AQ148"/>
    <mergeCell ref="AQ149:AQ151"/>
    <mergeCell ref="AQ152:AQ154"/>
    <mergeCell ref="AS66:AS68"/>
    <mergeCell ref="AS69:AS71"/>
    <mergeCell ref="AS72:AS74"/>
    <mergeCell ref="AS75:AS77"/>
    <mergeCell ref="AS78:AS80"/>
    <mergeCell ref="AR161:AR163"/>
    <mergeCell ref="AR164:AR166"/>
    <mergeCell ref="AR167:AR169"/>
    <mergeCell ref="AR170:AR172"/>
    <mergeCell ref="AQ125:AQ127"/>
    <mergeCell ref="AQ87:AQ89"/>
    <mergeCell ref="AQ90:AQ92"/>
    <mergeCell ref="AQ93:AQ95"/>
    <mergeCell ref="AQ155:AQ157"/>
    <mergeCell ref="AQ158:AQ160"/>
    <mergeCell ref="AQ161:AQ163"/>
    <mergeCell ref="AQ164:AQ166"/>
    <mergeCell ref="AR158:AR160"/>
    <mergeCell ref="AS93:AS95"/>
    <mergeCell ref="AQ57:AQ59"/>
    <mergeCell ref="AQ60:AQ62"/>
    <mergeCell ref="AQ63:AQ65"/>
    <mergeCell ref="AQ66:AQ68"/>
    <mergeCell ref="AR140:AR142"/>
    <mergeCell ref="AR143:AR145"/>
    <mergeCell ref="AR146:AR148"/>
    <mergeCell ref="AR149:AR151"/>
    <mergeCell ref="AQ75:AQ77"/>
    <mergeCell ref="AQ78:AQ80"/>
    <mergeCell ref="AQ81:AQ83"/>
    <mergeCell ref="AQ84:AQ86"/>
    <mergeCell ref="AR72:AR74"/>
    <mergeCell ref="AR75:AR77"/>
    <mergeCell ref="AR78:AR80"/>
    <mergeCell ref="AR81:AR83"/>
    <mergeCell ref="AR84:AR86"/>
    <mergeCell ref="AR87:AR89"/>
    <mergeCell ref="AR90:AR92"/>
    <mergeCell ref="AR93:AR95"/>
    <mergeCell ref="AR96:AR98"/>
    <mergeCell ref="AR100:AR102"/>
    <mergeCell ref="AR105:AR107"/>
    <mergeCell ref="AR108:AR110"/>
    <mergeCell ref="AR111:AR113"/>
    <mergeCell ref="AR114:AR116"/>
    <mergeCell ref="AR117:AR119"/>
    <mergeCell ref="AQ108:AQ110"/>
    <mergeCell ref="AQ111:AQ113"/>
    <mergeCell ref="AQ114:AQ116"/>
    <mergeCell ref="AR152:AR154"/>
    <mergeCell ref="AR155:AR157"/>
    <mergeCell ref="AO199:AO201"/>
    <mergeCell ref="AO185:AO187"/>
    <mergeCell ref="AO134:AO136"/>
    <mergeCell ref="AO137:AO139"/>
    <mergeCell ref="AQ9:AQ11"/>
    <mergeCell ref="AQ13:AQ15"/>
    <mergeCell ref="AQ16:AQ18"/>
    <mergeCell ref="AQ19:AQ21"/>
    <mergeCell ref="AQ27:AQ29"/>
    <mergeCell ref="AQ30:AQ32"/>
    <mergeCell ref="AQ33:AQ35"/>
    <mergeCell ref="AQ36:AQ38"/>
    <mergeCell ref="AQ39:AQ41"/>
    <mergeCell ref="AP167:AP169"/>
    <mergeCell ref="AP170:AP172"/>
    <mergeCell ref="AP173:AP175"/>
    <mergeCell ref="AP176:AP178"/>
    <mergeCell ref="AP179:AP181"/>
    <mergeCell ref="AP182:AP184"/>
    <mergeCell ref="AP185:AP187"/>
    <mergeCell ref="AP196:AP198"/>
    <mergeCell ref="AP81:AP83"/>
    <mergeCell ref="AQ42:AQ44"/>
    <mergeCell ref="AQ45:AQ47"/>
    <mergeCell ref="AQ48:AQ50"/>
    <mergeCell ref="AP84:AP86"/>
    <mergeCell ref="AP87:AP89"/>
    <mergeCell ref="AP90:AP92"/>
    <mergeCell ref="AQ51:AQ53"/>
    <mergeCell ref="AQ54:AQ56"/>
    <mergeCell ref="AP93:AP95"/>
    <mergeCell ref="AP96:AP98"/>
    <mergeCell ref="AP100:AP102"/>
    <mergeCell ref="AP105:AP107"/>
    <mergeCell ref="AP108:AP110"/>
    <mergeCell ref="AQ69:AQ71"/>
    <mergeCell ref="AQ72:AQ74"/>
    <mergeCell ref="AP199:AP201"/>
    <mergeCell ref="AP140:AP142"/>
    <mergeCell ref="AP143:AP145"/>
    <mergeCell ref="AP146:AP148"/>
    <mergeCell ref="AP149:AP151"/>
    <mergeCell ref="AP152:AP154"/>
    <mergeCell ref="AP155:AP157"/>
    <mergeCell ref="AP158:AP160"/>
    <mergeCell ref="AP161:AP163"/>
    <mergeCell ref="AP164:AP166"/>
    <mergeCell ref="AP111:AP113"/>
    <mergeCell ref="AP114:AP116"/>
    <mergeCell ref="AP117:AP119"/>
    <mergeCell ref="AP120:AP122"/>
    <mergeCell ref="AP125:AP127"/>
    <mergeCell ref="AP128:AP130"/>
    <mergeCell ref="AP131:AP133"/>
    <mergeCell ref="AP134:AP136"/>
    <mergeCell ref="AP137:AP139"/>
    <mergeCell ref="AQ96:AQ98"/>
    <mergeCell ref="AQ100:AQ102"/>
    <mergeCell ref="AQ105:AQ107"/>
    <mergeCell ref="AQ117:AQ119"/>
    <mergeCell ref="AQ120:AQ122"/>
    <mergeCell ref="AQ167:AQ169"/>
    <mergeCell ref="AP9:AP11"/>
    <mergeCell ref="AP13:AP15"/>
    <mergeCell ref="AP16:AP18"/>
    <mergeCell ref="AP19:AP21"/>
    <mergeCell ref="AP27:AP29"/>
    <mergeCell ref="AP30:AP32"/>
    <mergeCell ref="AP33:AP35"/>
    <mergeCell ref="AP36:AP38"/>
    <mergeCell ref="AP39:AP41"/>
    <mergeCell ref="AP42:AP44"/>
    <mergeCell ref="AP45:AP47"/>
    <mergeCell ref="AP48:AP50"/>
    <mergeCell ref="AP51:AP53"/>
    <mergeCell ref="AP54:AP56"/>
    <mergeCell ref="AP57:AP59"/>
    <mergeCell ref="AP60:AP62"/>
    <mergeCell ref="AP63:AP65"/>
    <mergeCell ref="AN182:AN184"/>
    <mergeCell ref="AN185:AN187"/>
    <mergeCell ref="AN196:AN198"/>
    <mergeCell ref="AN199:AN201"/>
    <mergeCell ref="AO9:AO11"/>
    <mergeCell ref="AO13:AO15"/>
    <mergeCell ref="AO16:AO18"/>
    <mergeCell ref="AO19:AO21"/>
    <mergeCell ref="AO27:AO29"/>
    <mergeCell ref="AO30:AO32"/>
    <mergeCell ref="AO33:AO35"/>
    <mergeCell ref="AO36:AO38"/>
    <mergeCell ref="AO39:AO41"/>
    <mergeCell ref="AO42:AO44"/>
    <mergeCell ref="AO45:AO47"/>
    <mergeCell ref="AO48:AO50"/>
    <mergeCell ref="AO51:AO53"/>
    <mergeCell ref="AO54:AO56"/>
    <mergeCell ref="AO57:AO59"/>
    <mergeCell ref="AO60:AO62"/>
    <mergeCell ref="AO63:AO65"/>
    <mergeCell ref="AO66:AO68"/>
    <mergeCell ref="AO69:AO71"/>
    <mergeCell ref="AO173:AO175"/>
    <mergeCell ref="AO176:AO178"/>
    <mergeCell ref="AO179:AO181"/>
    <mergeCell ref="AO182:AO184"/>
    <mergeCell ref="AO120:AO122"/>
    <mergeCell ref="AO125:AO127"/>
    <mergeCell ref="AO128:AO130"/>
    <mergeCell ref="AO131:AO133"/>
    <mergeCell ref="AO196:AO198"/>
    <mergeCell ref="AN173:AN175"/>
    <mergeCell ref="AN176:AN178"/>
    <mergeCell ref="AN179:AN181"/>
    <mergeCell ref="AN128:AN130"/>
    <mergeCell ref="AN131:AN133"/>
    <mergeCell ref="AN134:AN136"/>
    <mergeCell ref="AN137:AN139"/>
    <mergeCell ref="AN140:AN142"/>
    <mergeCell ref="AN143:AN145"/>
    <mergeCell ref="AN146:AN148"/>
    <mergeCell ref="AN149:AN151"/>
    <mergeCell ref="AN152:AN154"/>
    <mergeCell ref="AP66:AP68"/>
    <mergeCell ref="AP69:AP71"/>
    <mergeCell ref="AP72:AP74"/>
    <mergeCell ref="AP75:AP77"/>
    <mergeCell ref="AP78:AP80"/>
    <mergeCell ref="AO161:AO163"/>
    <mergeCell ref="AO164:AO166"/>
    <mergeCell ref="AO167:AO169"/>
    <mergeCell ref="AO170:AO172"/>
    <mergeCell ref="AO105:AO107"/>
    <mergeCell ref="AO108:AO110"/>
    <mergeCell ref="AO111:AO113"/>
    <mergeCell ref="AO114:AO116"/>
    <mergeCell ref="AO117:AO119"/>
    <mergeCell ref="AN96:AN98"/>
    <mergeCell ref="AN100:AN102"/>
    <mergeCell ref="AN105:AN107"/>
    <mergeCell ref="AN108:AN110"/>
    <mergeCell ref="AN111:AN113"/>
    <mergeCell ref="AN114:AN116"/>
    <mergeCell ref="AO140:AO142"/>
    <mergeCell ref="AO143:AO145"/>
    <mergeCell ref="AO146:AO148"/>
    <mergeCell ref="AO149:AO151"/>
    <mergeCell ref="AO152:AO154"/>
    <mergeCell ref="AO155:AO157"/>
    <mergeCell ref="AN167:AN169"/>
    <mergeCell ref="AN170:AN172"/>
    <mergeCell ref="AO72:AO74"/>
    <mergeCell ref="AN155:AN157"/>
    <mergeCell ref="AN158:AN160"/>
    <mergeCell ref="AN161:AN163"/>
    <mergeCell ref="AN164:AN166"/>
    <mergeCell ref="AO75:AO77"/>
    <mergeCell ref="AO78:AO80"/>
    <mergeCell ref="AO81:AO83"/>
    <mergeCell ref="AO84:AO86"/>
    <mergeCell ref="AO87:AO89"/>
    <mergeCell ref="AO90:AO92"/>
    <mergeCell ref="AO93:AO95"/>
    <mergeCell ref="AO96:AO98"/>
    <mergeCell ref="AO100:AO102"/>
    <mergeCell ref="AO158:AO160"/>
    <mergeCell ref="AN87:AN89"/>
    <mergeCell ref="AN90:AN92"/>
    <mergeCell ref="AN93:AN95"/>
    <mergeCell ref="AN45:AN47"/>
    <mergeCell ref="AN48:AN50"/>
    <mergeCell ref="AN51:AN53"/>
    <mergeCell ref="AN54:AN56"/>
    <mergeCell ref="AN57:AN59"/>
    <mergeCell ref="AN60:AN62"/>
    <mergeCell ref="AN63:AN65"/>
    <mergeCell ref="AN66:AN68"/>
    <mergeCell ref="AM114:AM116"/>
    <mergeCell ref="AM117:AM119"/>
    <mergeCell ref="AM120:AM122"/>
    <mergeCell ref="AM125:AM127"/>
    <mergeCell ref="AM128:AM130"/>
    <mergeCell ref="AM131:AM133"/>
    <mergeCell ref="AN117:AN119"/>
    <mergeCell ref="AN120:AN122"/>
    <mergeCell ref="AN125:AN127"/>
    <mergeCell ref="AM57:AM59"/>
    <mergeCell ref="AM60:AM62"/>
    <mergeCell ref="AM63:AM65"/>
    <mergeCell ref="AM134:AM136"/>
    <mergeCell ref="AM137:AM139"/>
    <mergeCell ref="AM9:AM11"/>
    <mergeCell ref="AM13:AM15"/>
    <mergeCell ref="AM16:AM18"/>
    <mergeCell ref="AM19:AM21"/>
    <mergeCell ref="AM27:AM29"/>
    <mergeCell ref="AM30:AM32"/>
    <mergeCell ref="AM33:AM35"/>
    <mergeCell ref="AM36:AM38"/>
    <mergeCell ref="AM39:AM41"/>
    <mergeCell ref="AM42:AM44"/>
    <mergeCell ref="AM45:AM47"/>
    <mergeCell ref="AM48:AM50"/>
    <mergeCell ref="AM170:AM172"/>
    <mergeCell ref="AL143:AL145"/>
    <mergeCell ref="AL146:AL148"/>
    <mergeCell ref="AL149:AL151"/>
    <mergeCell ref="AL96:AL98"/>
    <mergeCell ref="AL100:AL102"/>
    <mergeCell ref="AL137:AL139"/>
    <mergeCell ref="AL140:AL142"/>
    <mergeCell ref="AM111:AM113"/>
    <mergeCell ref="AL161:AL163"/>
    <mergeCell ref="AL164:AL166"/>
    <mergeCell ref="AL167:AL169"/>
    <mergeCell ref="AL170:AL172"/>
    <mergeCell ref="AN9:AN11"/>
    <mergeCell ref="AN13:AN15"/>
    <mergeCell ref="AN16:AN18"/>
    <mergeCell ref="AN19:AN21"/>
    <mergeCell ref="AN27:AN29"/>
    <mergeCell ref="AN30:AN32"/>
    <mergeCell ref="AN33:AN35"/>
    <mergeCell ref="AN36:AN38"/>
    <mergeCell ref="AN39:AN41"/>
    <mergeCell ref="AM66:AM68"/>
    <mergeCell ref="AM90:AM92"/>
    <mergeCell ref="AM93:AM95"/>
    <mergeCell ref="AM96:AM98"/>
    <mergeCell ref="AM100:AM102"/>
    <mergeCell ref="AM105:AM107"/>
    <mergeCell ref="AM108:AM110"/>
    <mergeCell ref="AN69:AN71"/>
    <mergeCell ref="AN72:AN74"/>
    <mergeCell ref="AN75:AN77"/>
    <mergeCell ref="AN78:AN80"/>
    <mergeCell ref="AN81:AN83"/>
    <mergeCell ref="AN84:AN86"/>
    <mergeCell ref="AM69:AM71"/>
    <mergeCell ref="AM72:AM74"/>
    <mergeCell ref="AM75:AM77"/>
    <mergeCell ref="AM78:AM80"/>
    <mergeCell ref="AM51:AM53"/>
    <mergeCell ref="AM54:AM56"/>
    <mergeCell ref="AM81:AM83"/>
    <mergeCell ref="AM84:AM86"/>
    <mergeCell ref="AM87:AM89"/>
    <mergeCell ref="AN42:AN44"/>
    <mergeCell ref="AL173:AL175"/>
    <mergeCell ref="AL176:AL178"/>
    <mergeCell ref="AL179:AL181"/>
    <mergeCell ref="AL182:AL184"/>
    <mergeCell ref="AM199:AM201"/>
    <mergeCell ref="AM140:AM142"/>
    <mergeCell ref="AM143:AM145"/>
    <mergeCell ref="AM146:AM148"/>
    <mergeCell ref="AM149:AM151"/>
    <mergeCell ref="AM152:AM154"/>
    <mergeCell ref="AM155:AM157"/>
    <mergeCell ref="AM158:AM160"/>
    <mergeCell ref="AM161:AM163"/>
    <mergeCell ref="AM164:AM166"/>
    <mergeCell ref="AL196:AL198"/>
    <mergeCell ref="AL199:AL201"/>
    <mergeCell ref="AM173:AM175"/>
    <mergeCell ref="AM176:AM178"/>
    <mergeCell ref="AM179:AM181"/>
    <mergeCell ref="AM182:AM184"/>
    <mergeCell ref="AM185:AM187"/>
    <mergeCell ref="AM196:AM198"/>
    <mergeCell ref="AM167:AM169"/>
    <mergeCell ref="AM191:AM193"/>
    <mergeCell ref="AK182:AK184"/>
    <mergeCell ref="AK185:AK187"/>
    <mergeCell ref="AK196:AK198"/>
    <mergeCell ref="AK199:AK201"/>
    <mergeCell ref="AL9:AL11"/>
    <mergeCell ref="AL13:AL15"/>
    <mergeCell ref="AL16:AL18"/>
    <mergeCell ref="AL19:AL21"/>
    <mergeCell ref="AL27:AL29"/>
    <mergeCell ref="AL30:AL32"/>
    <mergeCell ref="AL33:AL35"/>
    <mergeCell ref="AL36:AL38"/>
    <mergeCell ref="AL39:AL41"/>
    <mergeCell ref="AL42:AL44"/>
    <mergeCell ref="AL45:AL47"/>
    <mergeCell ref="AL48:AL50"/>
    <mergeCell ref="AL51:AL53"/>
    <mergeCell ref="AL54:AL56"/>
    <mergeCell ref="AL57:AL59"/>
    <mergeCell ref="AL60:AL62"/>
    <mergeCell ref="AL63:AL65"/>
    <mergeCell ref="AL66:AL68"/>
    <mergeCell ref="AL69:AL71"/>
    <mergeCell ref="AL185:AL187"/>
    <mergeCell ref="AL134:AL136"/>
    <mergeCell ref="AL152:AL154"/>
    <mergeCell ref="AL155:AL157"/>
    <mergeCell ref="AL158:AL160"/>
    <mergeCell ref="AL105:AL107"/>
    <mergeCell ref="AK170:AK172"/>
    <mergeCell ref="AK173:AK175"/>
    <mergeCell ref="AK176:AK178"/>
    <mergeCell ref="AK179:AK181"/>
    <mergeCell ref="AK128:AK130"/>
    <mergeCell ref="AK131:AK133"/>
    <mergeCell ref="AK134:AK136"/>
    <mergeCell ref="AK137:AK139"/>
    <mergeCell ref="AK140:AK142"/>
    <mergeCell ref="AK143:AK145"/>
    <mergeCell ref="AK146:AK148"/>
    <mergeCell ref="AK149:AK151"/>
    <mergeCell ref="AK152:AK154"/>
    <mergeCell ref="AK96:AK98"/>
    <mergeCell ref="AK100:AK102"/>
    <mergeCell ref="AK105:AK107"/>
    <mergeCell ref="AK108:AK110"/>
    <mergeCell ref="AK111:AK113"/>
    <mergeCell ref="AK114:AK116"/>
    <mergeCell ref="AK117:AK119"/>
    <mergeCell ref="AK120:AK122"/>
    <mergeCell ref="AK125:AK127"/>
    <mergeCell ref="AK90:AK92"/>
    <mergeCell ref="AK93:AK95"/>
    <mergeCell ref="AK42:AK44"/>
    <mergeCell ref="AK45:AK47"/>
    <mergeCell ref="AK48:AK50"/>
    <mergeCell ref="AK51:AK53"/>
    <mergeCell ref="AK54:AK56"/>
    <mergeCell ref="AK57:AK59"/>
    <mergeCell ref="AK60:AK62"/>
    <mergeCell ref="AK63:AK65"/>
    <mergeCell ref="AK66:AK68"/>
    <mergeCell ref="AL72:AL74"/>
    <mergeCell ref="AK155:AK157"/>
    <mergeCell ref="AK158:AK160"/>
    <mergeCell ref="AK161:AK163"/>
    <mergeCell ref="AK164:AK166"/>
    <mergeCell ref="AK167:AK169"/>
    <mergeCell ref="AL75:AL77"/>
    <mergeCell ref="AL78:AL80"/>
    <mergeCell ref="AL81:AL83"/>
    <mergeCell ref="AL84:AL86"/>
    <mergeCell ref="AL108:AL110"/>
    <mergeCell ref="AL111:AL113"/>
    <mergeCell ref="AL114:AL116"/>
    <mergeCell ref="AL117:AL119"/>
    <mergeCell ref="AL120:AL122"/>
    <mergeCell ref="AL125:AL127"/>
    <mergeCell ref="AL128:AL130"/>
    <mergeCell ref="AL131:AL133"/>
    <mergeCell ref="AL87:AL89"/>
    <mergeCell ref="AL90:AL92"/>
    <mergeCell ref="AL93:AL95"/>
    <mergeCell ref="AI9:AI11"/>
    <mergeCell ref="AI16:AI18"/>
    <mergeCell ref="AI19:AI21"/>
    <mergeCell ref="AI27:AI29"/>
    <mergeCell ref="AI30:AI32"/>
    <mergeCell ref="AI42:AI44"/>
    <mergeCell ref="AI100:AI102"/>
    <mergeCell ref="AI117:AI119"/>
    <mergeCell ref="AI93:AI95"/>
    <mergeCell ref="AI96:AI98"/>
    <mergeCell ref="AI105:AI107"/>
    <mergeCell ref="AI108:AI110"/>
    <mergeCell ref="AI111:AI113"/>
    <mergeCell ref="AI114:AI116"/>
    <mergeCell ref="AI45:AI47"/>
    <mergeCell ref="AI48:AI50"/>
    <mergeCell ref="AI51:AI53"/>
    <mergeCell ref="AI54:AI56"/>
    <mergeCell ref="AI57:AI59"/>
    <mergeCell ref="AI60:AI62"/>
    <mergeCell ref="AI63:AI65"/>
    <mergeCell ref="AI66:AI68"/>
    <mergeCell ref="AI69:AI71"/>
    <mergeCell ref="AI72:AI74"/>
    <mergeCell ref="AI75:AI77"/>
    <mergeCell ref="AI90:AI92"/>
    <mergeCell ref="AI33:AI35"/>
    <mergeCell ref="AI36:AI38"/>
    <mergeCell ref="AI39:AI41"/>
    <mergeCell ref="AI13:AI15"/>
    <mergeCell ref="AI78:AI80"/>
    <mergeCell ref="AI81:AI83"/>
    <mergeCell ref="AI140:AI142"/>
    <mergeCell ref="AI196:AI198"/>
    <mergeCell ref="AI199:AI201"/>
    <mergeCell ref="AI164:AI166"/>
    <mergeCell ref="AI167:AI169"/>
    <mergeCell ref="AI170:AI172"/>
    <mergeCell ref="AI173:AI175"/>
    <mergeCell ref="AI176:AI178"/>
    <mergeCell ref="AI179:AI181"/>
    <mergeCell ref="AI182:AI184"/>
    <mergeCell ref="AI185:AI187"/>
    <mergeCell ref="AI143:AI145"/>
    <mergeCell ref="AI146:AI148"/>
    <mergeCell ref="AI149:AI151"/>
    <mergeCell ref="AI152:AI154"/>
    <mergeCell ref="AI155:AI157"/>
    <mergeCell ref="AI158:AI160"/>
    <mergeCell ref="AI161:AI163"/>
    <mergeCell ref="AI188:AI190"/>
    <mergeCell ref="A196:A198"/>
    <mergeCell ref="B196:B198"/>
    <mergeCell ref="A199:A201"/>
    <mergeCell ref="B199:B201"/>
    <mergeCell ref="AJ125:AJ127"/>
    <mergeCell ref="AJ128:AJ130"/>
    <mergeCell ref="AJ131:AJ133"/>
    <mergeCell ref="AJ167:AJ169"/>
    <mergeCell ref="AJ170:AJ172"/>
    <mergeCell ref="AJ173:AJ175"/>
    <mergeCell ref="AJ176:AJ178"/>
    <mergeCell ref="AJ179:AJ181"/>
    <mergeCell ref="AJ182:AJ184"/>
    <mergeCell ref="AJ185:AJ187"/>
    <mergeCell ref="AJ196:AJ198"/>
    <mergeCell ref="C199:C201"/>
    <mergeCell ref="D199:D201"/>
    <mergeCell ref="E199:E201"/>
    <mergeCell ref="F199:F201"/>
    <mergeCell ref="G199:G201"/>
    <mergeCell ref="I199:I201"/>
    <mergeCell ref="B125:B127"/>
    <mergeCell ref="A125:A127"/>
    <mergeCell ref="A128:A130"/>
    <mergeCell ref="B128:B130"/>
    <mergeCell ref="A131:A133"/>
    <mergeCell ref="B131:B133"/>
    <mergeCell ref="A167:A169"/>
    <mergeCell ref="B167:B169"/>
    <mergeCell ref="A170:A172"/>
    <mergeCell ref="AI134:AI136"/>
    <mergeCell ref="AI137:AI139"/>
    <mergeCell ref="B170:B172"/>
    <mergeCell ref="A173:A175"/>
    <mergeCell ref="B173:B175"/>
    <mergeCell ref="A176:A178"/>
    <mergeCell ref="B176:B178"/>
    <mergeCell ref="A179:A181"/>
    <mergeCell ref="B179:B181"/>
    <mergeCell ref="A182:A184"/>
    <mergeCell ref="B182:B184"/>
    <mergeCell ref="D185:D187"/>
    <mergeCell ref="E185:E187"/>
    <mergeCell ref="F185:F187"/>
    <mergeCell ref="G185:G187"/>
    <mergeCell ref="I185:I187"/>
    <mergeCell ref="C196:C198"/>
    <mergeCell ref="D196:D198"/>
    <mergeCell ref="E196:E198"/>
    <mergeCell ref="F196:F198"/>
    <mergeCell ref="G196:G198"/>
    <mergeCell ref="I196:I198"/>
    <mergeCell ref="D179:D181"/>
    <mergeCell ref="E179:E181"/>
    <mergeCell ref="F179:F181"/>
    <mergeCell ref="G179:G181"/>
    <mergeCell ref="I179:I181"/>
    <mergeCell ref="C182:C184"/>
    <mergeCell ref="D182:D184"/>
    <mergeCell ref="E182:E184"/>
    <mergeCell ref="F182:F184"/>
    <mergeCell ref="G182:G184"/>
    <mergeCell ref="I182:I184"/>
    <mergeCell ref="D173:D175"/>
    <mergeCell ref="E173:E175"/>
    <mergeCell ref="F173:F175"/>
    <mergeCell ref="G173:G175"/>
    <mergeCell ref="I173:I175"/>
    <mergeCell ref="C176:C178"/>
    <mergeCell ref="D176:D178"/>
    <mergeCell ref="E176:E178"/>
    <mergeCell ref="F176:F178"/>
    <mergeCell ref="G176:G178"/>
    <mergeCell ref="I176:I178"/>
    <mergeCell ref="F167:F169"/>
    <mergeCell ref="G167:G169"/>
    <mergeCell ref="I167:I169"/>
    <mergeCell ref="C170:C172"/>
    <mergeCell ref="D170:D172"/>
    <mergeCell ref="E170:E172"/>
    <mergeCell ref="F170:F172"/>
    <mergeCell ref="G170:G172"/>
    <mergeCell ref="I170:I172"/>
    <mergeCell ref="D167:D169"/>
    <mergeCell ref="E167:E169"/>
    <mergeCell ref="C167:C169"/>
    <mergeCell ref="C173:C175"/>
    <mergeCell ref="I128:I130"/>
    <mergeCell ref="C131:C133"/>
    <mergeCell ref="D131:D133"/>
    <mergeCell ref="E131:E133"/>
    <mergeCell ref="F131:F133"/>
    <mergeCell ref="G131:G133"/>
    <mergeCell ref="I131:I133"/>
    <mergeCell ref="AH114:AH116"/>
    <mergeCell ref="AJ111:AJ113"/>
    <mergeCell ref="AH117:AH119"/>
    <mergeCell ref="AH120:AH122"/>
    <mergeCell ref="C125:C127"/>
    <mergeCell ref="D125:D127"/>
    <mergeCell ref="E125:E127"/>
    <mergeCell ref="F125:F127"/>
    <mergeCell ref="G125:G127"/>
    <mergeCell ref="I125:I127"/>
    <mergeCell ref="I120:I122"/>
    <mergeCell ref="J131:J133"/>
    <mergeCell ref="M131:M133"/>
    <mergeCell ref="P131:P133"/>
    <mergeCell ref="S131:S133"/>
    <mergeCell ref="V131:V133"/>
    <mergeCell ref="Y131:Y133"/>
    <mergeCell ref="AB131:AB133"/>
    <mergeCell ref="AE131:AE133"/>
    <mergeCell ref="AI120:AI122"/>
    <mergeCell ref="AI125:AI127"/>
    <mergeCell ref="AI128:AI130"/>
    <mergeCell ref="AI131:AI133"/>
    <mergeCell ref="AH125:AH127"/>
    <mergeCell ref="AH128:AH130"/>
    <mergeCell ref="I100:I102"/>
    <mergeCell ref="A100:A102"/>
    <mergeCell ref="B100:B102"/>
    <mergeCell ref="AH9:AH11"/>
    <mergeCell ref="I9:I11"/>
    <mergeCell ref="G9:G11"/>
    <mergeCell ref="F9:F11"/>
    <mergeCell ref="E9:E11"/>
    <mergeCell ref="D9:D11"/>
    <mergeCell ref="C9:C11"/>
    <mergeCell ref="C81:C83"/>
    <mergeCell ref="D81:D83"/>
    <mergeCell ref="E81:E83"/>
    <mergeCell ref="F81:F83"/>
    <mergeCell ref="G81:G83"/>
    <mergeCell ref="I81:I83"/>
    <mergeCell ref="C84:C86"/>
    <mergeCell ref="D84:D86"/>
    <mergeCell ref="E84:E86"/>
    <mergeCell ref="F84:F86"/>
    <mergeCell ref="G84:G86"/>
    <mergeCell ref="I84:I86"/>
    <mergeCell ref="AH100:AH102"/>
    <mergeCell ref="I72:I74"/>
    <mergeCell ref="AH66:AH68"/>
    <mergeCell ref="AH69:AH71"/>
    <mergeCell ref="AH72:AH74"/>
    <mergeCell ref="AH75:AH77"/>
    <mergeCell ref="G69:G71"/>
    <mergeCell ref="I69:I71"/>
    <mergeCell ref="C72:C74"/>
    <mergeCell ref="D72:D74"/>
    <mergeCell ref="I111:I113"/>
    <mergeCell ref="AH108:AH110"/>
    <mergeCell ref="AH111:AH113"/>
    <mergeCell ref="B84:B86"/>
    <mergeCell ref="A87:A89"/>
    <mergeCell ref="B87:B89"/>
    <mergeCell ref="A90:A92"/>
    <mergeCell ref="B90:B92"/>
    <mergeCell ref="A93:A95"/>
    <mergeCell ref="B93:B95"/>
    <mergeCell ref="C90:C92"/>
    <mergeCell ref="D90:D92"/>
    <mergeCell ref="E90:E92"/>
    <mergeCell ref="E96:E98"/>
    <mergeCell ref="G96:G98"/>
    <mergeCell ref="C96:C98"/>
    <mergeCell ref="I96:I98"/>
    <mergeCell ref="I87:I89"/>
    <mergeCell ref="D93:D95"/>
    <mergeCell ref="E93:E95"/>
    <mergeCell ref="G93:G95"/>
    <mergeCell ref="C93:C95"/>
    <mergeCell ref="A105:A107"/>
    <mergeCell ref="I90:I92"/>
    <mergeCell ref="AH90:AH92"/>
    <mergeCell ref="AH93:AH95"/>
    <mergeCell ref="AH96:AH98"/>
    <mergeCell ref="C100:C102"/>
    <mergeCell ref="D100:D102"/>
    <mergeCell ref="E100:E102"/>
    <mergeCell ref="F100:F102"/>
    <mergeCell ref="G100:G102"/>
    <mergeCell ref="C63:C65"/>
    <mergeCell ref="D63:D65"/>
    <mergeCell ref="E63:E65"/>
    <mergeCell ref="F63:F65"/>
    <mergeCell ref="G63:G65"/>
    <mergeCell ref="I63:I65"/>
    <mergeCell ref="C66:C68"/>
    <mergeCell ref="C75:C77"/>
    <mergeCell ref="D75:D77"/>
    <mergeCell ref="J66:J68"/>
    <mergeCell ref="J69:J71"/>
    <mergeCell ref="J72:J74"/>
    <mergeCell ref="J75:J77"/>
    <mergeCell ref="M66:M68"/>
    <mergeCell ref="M69:M71"/>
    <mergeCell ref="M72:M74"/>
    <mergeCell ref="M75:M77"/>
    <mergeCell ref="I66:I68"/>
    <mergeCell ref="M63:M65"/>
    <mergeCell ref="B60:B62"/>
    <mergeCell ref="C60:C62"/>
    <mergeCell ref="D60:D62"/>
    <mergeCell ref="E60:E62"/>
    <mergeCell ref="F60:F62"/>
    <mergeCell ref="G60:G62"/>
    <mergeCell ref="I60:I62"/>
    <mergeCell ref="AH60:AH62"/>
    <mergeCell ref="AJ60:AJ62"/>
    <mergeCell ref="E75:E77"/>
    <mergeCell ref="F75:F77"/>
    <mergeCell ref="G75:G77"/>
    <mergeCell ref="I75:I77"/>
    <mergeCell ref="I78:I80"/>
    <mergeCell ref="A63:A65"/>
    <mergeCell ref="B63:B65"/>
    <mergeCell ref="A66:A68"/>
    <mergeCell ref="B66:B68"/>
    <mergeCell ref="A69:A71"/>
    <mergeCell ref="B69:B71"/>
    <mergeCell ref="A72:A74"/>
    <mergeCell ref="B72:B74"/>
    <mergeCell ref="A75:A77"/>
    <mergeCell ref="B75:B77"/>
    <mergeCell ref="A78:A80"/>
    <mergeCell ref="B78:B80"/>
    <mergeCell ref="C78:C80"/>
    <mergeCell ref="D78:D80"/>
    <mergeCell ref="E78:E80"/>
    <mergeCell ref="AH78:AH80"/>
    <mergeCell ref="AJ78:AJ80"/>
    <mergeCell ref="AH63:AH65"/>
    <mergeCell ref="A39:A41"/>
    <mergeCell ref="I33:I35"/>
    <mergeCell ref="E39:E41"/>
    <mergeCell ref="F39:F41"/>
    <mergeCell ref="G39:G41"/>
    <mergeCell ref="I39:I41"/>
    <mergeCell ref="AH39:AH41"/>
    <mergeCell ref="I54:I56"/>
    <mergeCell ref="AH54:AH56"/>
    <mergeCell ref="E48:E50"/>
    <mergeCell ref="F48:F50"/>
    <mergeCell ref="G48:G50"/>
    <mergeCell ref="I48:I50"/>
    <mergeCell ref="AH48:AH50"/>
    <mergeCell ref="A51:A53"/>
    <mergeCell ref="B51:B53"/>
    <mergeCell ref="C51:C53"/>
    <mergeCell ref="D51:D53"/>
    <mergeCell ref="E51:E53"/>
    <mergeCell ref="F51:F53"/>
    <mergeCell ref="G51:G53"/>
    <mergeCell ref="I51:I53"/>
    <mergeCell ref="AH51:AH53"/>
    <mergeCell ref="E16:E18"/>
    <mergeCell ref="F16:F18"/>
    <mergeCell ref="G16:G18"/>
    <mergeCell ref="C19:C21"/>
    <mergeCell ref="D19:D21"/>
    <mergeCell ref="E19:E21"/>
    <mergeCell ref="F19:F21"/>
    <mergeCell ref="G19:G21"/>
    <mergeCell ref="B19:B21"/>
    <mergeCell ref="A19:A21"/>
    <mergeCell ref="I16:I18"/>
    <mergeCell ref="I19:I21"/>
    <mergeCell ref="I13:I15"/>
    <mergeCell ref="AH33:AH35"/>
    <mergeCell ref="G33:G35"/>
    <mergeCell ref="A45:A47"/>
    <mergeCell ref="B45:B47"/>
    <mergeCell ref="C45:C47"/>
    <mergeCell ref="D45:D47"/>
    <mergeCell ref="E45:E47"/>
    <mergeCell ref="F45:F47"/>
    <mergeCell ref="G45:G47"/>
    <mergeCell ref="I45:I47"/>
    <mergeCell ref="AH45:AH47"/>
    <mergeCell ref="A42:A44"/>
    <mergeCell ref="B42:B44"/>
    <mergeCell ref="C42:C44"/>
    <mergeCell ref="D42:D44"/>
    <mergeCell ref="E42:E44"/>
    <mergeCell ref="F42:F44"/>
    <mergeCell ref="G42:G44"/>
    <mergeCell ref="I42:I44"/>
    <mergeCell ref="J60:J62"/>
    <mergeCell ref="J63:J65"/>
    <mergeCell ref="C30:C32"/>
    <mergeCell ref="D30:D32"/>
    <mergeCell ref="E30:E32"/>
    <mergeCell ref="F30:F32"/>
    <mergeCell ref="G30:G32"/>
    <mergeCell ref="I30:I32"/>
    <mergeCell ref="A27:A29"/>
    <mergeCell ref="B27:B29"/>
    <mergeCell ref="A36:A38"/>
    <mergeCell ref="B36:B38"/>
    <mergeCell ref="AH19:AH21"/>
    <mergeCell ref="AJ13:AJ15"/>
    <mergeCell ref="AJ16:AJ18"/>
    <mergeCell ref="AJ19:AJ21"/>
    <mergeCell ref="C13:C15"/>
    <mergeCell ref="D13:D15"/>
    <mergeCell ref="E13:E15"/>
    <mergeCell ref="F13:F15"/>
    <mergeCell ref="G13:G15"/>
    <mergeCell ref="AH27:AH29"/>
    <mergeCell ref="AJ27:AJ29"/>
    <mergeCell ref="I27:I29"/>
    <mergeCell ref="G27:G29"/>
    <mergeCell ref="J27:J29"/>
    <mergeCell ref="B13:B15"/>
    <mergeCell ref="A13:A15"/>
    <mergeCell ref="A16:A18"/>
    <mergeCell ref="B16:B18"/>
    <mergeCell ref="C16:C18"/>
    <mergeCell ref="D16:D18"/>
    <mergeCell ref="AJ57:AJ59"/>
    <mergeCell ref="AH30:AH32"/>
    <mergeCell ref="AJ30:AJ32"/>
    <mergeCell ref="C36:C38"/>
    <mergeCell ref="D36:D38"/>
    <mergeCell ref="E36:E38"/>
    <mergeCell ref="F36:F38"/>
    <mergeCell ref="G36:G38"/>
    <mergeCell ref="I36:I38"/>
    <mergeCell ref="AH36:AH38"/>
    <mergeCell ref="AJ36:AJ38"/>
    <mergeCell ref="C33:C35"/>
    <mergeCell ref="J30:J32"/>
    <mergeCell ref="J33:J35"/>
    <mergeCell ref="J36:J38"/>
    <mergeCell ref="J39:J41"/>
    <mergeCell ref="J42:J44"/>
    <mergeCell ref="J45:J47"/>
    <mergeCell ref="J48:J50"/>
    <mergeCell ref="J51:J53"/>
    <mergeCell ref="J54:J56"/>
    <mergeCell ref="J57:J59"/>
    <mergeCell ref="AH42:AH44"/>
    <mergeCell ref="C179:C181"/>
    <mergeCell ref="BE4:BE5"/>
    <mergeCell ref="AK4:AK5"/>
    <mergeCell ref="AJ4:AJ5"/>
    <mergeCell ref="AQ1:BE3"/>
    <mergeCell ref="AQ4:BC4"/>
    <mergeCell ref="A1:AP1"/>
    <mergeCell ref="A2:AP2"/>
    <mergeCell ref="A3:AP3"/>
    <mergeCell ref="I4:I5"/>
    <mergeCell ref="H4:H5"/>
    <mergeCell ref="A4:A5"/>
    <mergeCell ref="AP4:AP5"/>
    <mergeCell ref="D4:D5"/>
    <mergeCell ref="E4:E5"/>
    <mergeCell ref="G4:G5"/>
    <mergeCell ref="AM4:AO4"/>
    <mergeCell ref="AL4:AL5"/>
    <mergeCell ref="D96:D98"/>
    <mergeCell ref="AI4:AI5"/>
    <mergeCell ref="AH4:AH5"/>
    <mergeCell ref="F137:F139"/>
    <mergeCell ref="AH13:AH15"/>
    <mergeCell ref="AH16:AH18"/>
    <mergeCell ref="AJ63:AJ65"/>
    <mergeCell ref="AJ66:AJ68"/>
    <mergeCell ref="D57:D59"/>
    <mergeCell ref="E57:E59"/>
    <mergeCell ref="F57:F59"/>
    <mergeCell ref="G57:G59"/>
    <mergeCell ref="I57:I59"/>
    <mergeCell ref="AH57:AH59"/>
    <mergeCell ref="C4:C5"/>
    <mergeCell ref="B4:B5"/>
    <mergeCell ref="F4:F5"/>
    <mergeCell ref="A48:A50"/>
    <mergeCell ref="B48:B50"/>
    <mergeCell ref="C48:C50"/>
    <mergeCell ref="D48:D50"/>
    <mergeCell ref="A57:A59"/>
    <mergeCell ref="B57:B59"/>
    <mergeCell ref="C57:C59"/>
    <mergeCell ref="C69:C71"/>
    <mergeCell ref="D69:D71"/>
    <mergeCell ref="E69:E71"/>
    <mergeCell ref="C27:C29"/>
    <mergeCell ref="D27:D29"/>
    <mergeCell ref="E27:E29"/>
    <mergeCell ref="F27:F29"/>
    <mergeCell ref="A33:A35"/>
    <mergeCell ref="B33:B35"/>
    <mergeCell ref="D33:D35"/>
    <mergeCell ref="E33:E35"/>
    <mergeCell ref="F33:F35"/>
    <mergeCell ref="A54:A56"/>
    <mergeCell ref="B54:B56"/>
    <mergeCell ref="C54:C56"/>
    <mergeCell ref="D54:D56"/>
    <mergeCell ref="E54:E56"/>
    <mergeCell ref="F54:F56"/>
    <mergeCell ref="B9:B11"/>
    <mergeCell ref="A9:A11"/>
    <mergeCell ref="A30:A32"/>
    <mergeCell ref="B30:B32"/>
    <mergeCell ref="F78:F80"/>
    <mergeCell ref="G78:G80"/>
    <mergeCell ref="F69:F71"/>
    <mergeCell ref="D66:D68"/>
    <mergeCell ref="E66:E68"/>
    <mergeCell ref="F66:F68"/>
    <mergeCell ref="G66:G68"/>
    <mergeCell ref="A81:A83"/>
    <mergeCell ref="B81:B83"/>
    <mergeCell ref="D39:D41"/>
    <mergeCell ref="D105:D107"/>
    <mergeCell ref="E105:E107"/>
    <mergeCell ref="G105:G107"/>
    <mergeCell ref="A108:A110"/>
    <mergeCell ref="D108:D110"/>
    <mergeCell ref="E108:E110"/>
    <mergeCell ref="G108:G110"/>
    <mergeCell ref="F93:F95"/>
    <mergeCell ref="F96:F98"/>
    <mergeCell ref="F87:F89"/>
    <mergeCell ref="C87:C89"/>
    <mergeCell ref="D87:D89"/>
    <mergeCell ref="E87:E89"/>
    <mergeCell ref="G87:G89"/>
    <mergeCell ref="A84:A86"/>
    <mergeCell ref="G54:G56"/>
    <mergeCell ref="E72:E74"/>
    <mergeCell ref="F72:F74"/>
    <mergeCell ref="G72:G74"/>
    <mergeCell ref="B39:B41"/>
    <mergeCell ref="C39:C41"/>
    <mergeCell ref="A60:A62"/>
    <mergeCell ref="A114:A116"/>
    <mergeCell ref="D114:D116"/>
    <mergeCell ref="E114:E116"/>
    <mergeCell ref="G114:G116"/>
    <mergeCell ref="C105:C107"/>
    <mergeCell ref="C108:C110"/>
    <mergeCell ref="C114:C116"/>
    <mergeCell ref="B105:B107"/>
    <mergeCell ref="B108:B110"/>
    <mergeCell ref="B114:B116"/>
    <mergeCell ref="F105:F107"/>
    <mergeCell ref="F108:F110"/>
    <mergeCell ref="F114:F116"/>
    <mergeCell ref="F90:F92"/>
    <mergeCell ref="G90:G92"/>
    <mergeCell ref="A96:A98"/>
    <mergeCell ref="B96:B98"/>
    <mergeCell ref="A111:A113"/>
    <mergeCell ref="B111:B113"/>
    <mergeCell ref="C111:C113"/>
    <mergeCell ref="D111:D113"/>
    <mergeCell ref="E111:E113"/>
    <mergeCell ref="F111:F113"/>
    <mergeCell ref="G111:G113"/>
    <mergeCell ref="F128:F130"/>
    <mergeCell ref="G128:G130"/>
    <mergeCell ref="A120:A122"/>
    <mergeCell ref="D120:D122"/>
    <mergeCell ref="E120:E122"/>
    <mergeCell ref="G120:G122"/>
    <mergeCell ref="A117:A119"/>
    <mergeCell ref="D117:D119"/>
    <mergeCell ref="E117:E119"/>
    <mergeCell ref="G117:G119"/>
    <mergeCell ref="C117:C119"/>
    <mergeCell ref="C120:C122"/>
    <mergeCell ref="B117:B119"/>
    <mergeCell ref="B120:B122"/>
    <mergeCell ref="F117:F119"/>
    <mergeCell ref="F120:F122"/>
    <mergeCell ref="A134:A136"/>
    <mergeCell ref="D134:D136"/>
    <mergeCell ref="E134:E136"/>
    <mergeCell ref="G134:G136"/>
    <mergeCell ref="C134:C136"/>
    <mergeCell ref="B134:B136"/>
    <mergeCell ref="F134:F136"/>
    <mergeCell ref="C128:C130"/>
    <mergeCell ref="D128:D130"/>
    <mergeCell ref="E128:E130"/>
    <mergeCell ref="C137:C139"/>
    <mergeCell ref="C140:C142"/>
    <mergeCell ref="C143:C145"/>
    <mergeCell ref="C146:C148"/>
    <mergeCell ref="A152:A154"/>
    <mergeCell ref="D152:D154"/>
    <mergeCell ref="E152:E154"/>
    <mergeCell ref="G152:G154"/>
    <mergeCell ref="F149:F151"/>
    <mergeCell ref="F152:F154"/>
    <mergeCell ref="B149:B151"/>
    <mergeCell ref="B152:B154"/>
    <mergeCell ref="C149:C151"/>
    <mergeCell ref="C152:C154"/>
    <mergeCell ref="A137:A139"/>
    <mergeCell ref="D137:D139"/>
    <mergeCell ref="E137:E139"/>
    <mergeCell ref="G137:G139"/>
    <mergeCell ref="A146:A148"/>
    <mergeCell ref="D146:D148"/>
    <mergeCell ref="E146:E148"/>
    <mergeCell ref="G146:G148"/>
    <mergeCell ref="F140:F142"/>
    <mergeCell ref="F143:F145"/>
    <mergeCell ref="F146:F148"/>
    <mergeCell ref="B137:B139"/>
    <mergeCell ref="B140:B142"/>
    <mergeCell ref="B143:B145"/>
    <mergeCell ref="B146:B148"/>
    <mergeCell ref="F164:F166"/>
    <mergeCell ref="C164:C166"/>
    <mergeCell ref="F155:F157"/>
    <mergeCell ref="F158:F160"/>
    <mergeCell ref="F161:F163"/>
    <mergeCell ref="B155:B157"/>
    <mergeCell ref="B158:B160"/>
    <mergeCell ref="B161:B163"/>
    <mergeCell ref="C155:C157"/>
    <mergeCell ref="C158:C160"/>
    <mergeCell ref="C161:C163"/>
    <mergeCell ref="A149:A151"/>
    <mergeCell ref="D149:D151"/>
    <mergeCell ref="E149:E151"/>
    <mergeCell ref="G149:G151"/>
    <mergeCell ref="A140:A142"/>
    <mergeCell ref="D140:D142"/>
    <mergeCell ref="E140:E142"/>
    <mergeCell ref="G140:G142"/>
    <mergeCell ref="A143:A145"/>
    <mergeCell ref="D143:D145"/>
    <mergeCell ref="E143:E145"/>
    <mergeCell ref="G143:G145"/>
    <mergeCell ref="AI84:AI86"/>
    <mergeCell ref="AI87:AI89"/>
    <mergeCell ref="I155:I157"/>
    <mergeCell ref="I158:I160"/>
    <mergeCell ref="I161:I163"/>
    <mergeCell ref="I164:I166"/>
    <mergeCell ref="AJ93:AJ95"/>
    <mergeCell ref="AJ96:AJ98"/>
    <mergeCell ref="I146:I148"/>
    <mergeCell ref="I137:I139"/>
    <mergeCell ref="I140:I142"/>
    <mergeCell ref="I143:I145"/>
    <mergeCell ref="I149:I151"/>
    <mergeCell ref="A161:A163"/>
    <mergeCell ref="D161:D163"/>
    <mergeCell ref="E161:E163"/>
    <mergeCell ref="G161:G163"/>
    <mergeCell ref="A164:A166"/>
    <mergeCell ref="D164:D166"/>
    <mergeCell ref="E164:E166"/>
    <mergeCell ref="G164:G166"/>
    <mergeCell ref="A155:A157"/>
    <mergeCell ref="D155:D157"/>
    <mergeCell ref="E155:E157"/>
    <mergeCell ref="G155:G157"/>
    <mergeCell ref="A158:A160"/>
    <mergeCell ref="D158:D160"/>
    <mergeCell ref="E158:E160"/>
    <mergeCell ref="G158:G160"/>
    <mergeCell ref="B164:B166"/>
    <mergeCell ref="J114:J116"/>
    <mergeCell ref="J117:J119"/>
    <mergeCell ref="J9:J11"/>
    <mergeCell ref="J13:J15"/>
    <mergeCell ref="J16:J18"/>
    <mergeCell ref="J19:J21"/>
    <mergeCell ref="AJ100:AJ102"/>
    <mergeCell ref="AJ9:AJ11"/>
    <mergeCell ref="AK9:AK11"/>
    <mergeCell ref="AK13:AK15"/>
    <mergeCell ref="AK16:AK18"/>
    <mergeCell ref="AK19:AK21"/>
    <mergeCell ref="AK27:AK29"/>
    <mergeCell ref="AK30:AK32"/>
    <mergeCell ref="AK33:AK35"/>
    <mergeCell ref="AK36:AK38"/>
    <mergeCell ref="AK39:AK41"/>
    <mergeCell ref="I152:I154"/>
    <mergeCell ref="I114:I116"/>
    <mergeCell ref="I117:I119"/>
    <mergeCell ref="I105:I107"/>
    <mergeCell ref="I108:I110"/>
    <mergeCell ref="I134:I136"/>
    <mergeCell ref="AJ45:AJ47"/>
    <mergeCell ref="AJ54:AJ56"/>
    <mergeCell ref="AJ120:AJ122"/>
    <mergeCell ref="I93:I95"/>
    <mergeCell ref="AH81:AH83"/>
    <mergeCell ref="AJ81:AJ83"/>
    <mergeCell ref="AH84:AH86"/>
    <mergeCell ref="AJ84:AJ86"/>
    <mergeCell ref="AH87:AH89"/>
    <mergeCell ref="AJ87:AJ89"/>
    <mergeCell ref="AJ90:AJ92"/>
    <mergeCell ref="AJ199:AJ201"/>
    <mergeCell ref="AJ158:AJ160"/>
    <mergeCell ref="AJ161:AJ163"/>
    <mergeCell ref="AJ164:AJ166"/>
    <mergeCell ref="BD4:BD5"/>
    <mergeCell ref="AJ137:AJ139"/>
    <mergeCell ref="AJ140:AJ142"/>
    <mergeCell ref="AJ143:AJ145"/>
    <mergeCell ref="AJ152:AJ154"/>
    <mergeCell ref="AJ155:AJ157"/>
    <mergeCell ref="AJ149:AJ151"/>
    <mergeCell ref="AJ146:AJ148"/>
    <mergeCell ref="AJ114:AJ116"/>
    <mergeCell ref="AJ117:AJ119"/>
    <mergeCell ref="AJ105:AJ107"/>
    <mergeCell ref="AJ108:AJ110"/>
    <mergeCell ref="AJ134:AJ136"/>
    <mergeCell ref="AJ33:AJ35"/>
    <mergeCell ref="AJ69:AJ71"/>
    <mergeCell ref="AJ72:AJ74"/>
    <mergeCell ref="AJ75:AJ77"/>
    <mergeCell ref="AJ39:AJ41"/>
    <mergeCell ref="AJ42:AJ44"/>
    <mergeCell ref="AJ48:AJ50"/>
    <mergeCell ref="AJ51:AJ53"/>
    <mergeCell ref="AK69:AK71"/>
    <mergeCell ref="AK72:AK74"/>
    <mergeCell ref="AK75:AK77"/>
    <mergeCell ref="AK78:AK80"/>
    <mergeCell ref="AK81:AK83"/>
    <mergeCell ref="AK84:AK86"/>
    <mergeCell ref="AK87:AK89"/>
    <mergeCell ref="J100:J102"/>
    <mergeCell ref="J105:J107"/>
    <mergeCell ref="J108:J110"/>
    <mergeCell ref="J111:J113"/>
    <mergeCell ref="J78:J80"/>
    <mergeCell ref="J81:J83"/>
    <mergeCell ref="J84:J86"/>
    <mergeCell ref="J87:J89"/>
    <mergeCell ref="J90:J92"/>
    <mergeCell ref="J93:J95"/>
    <mergeCell ref="J96:J98"/>
    <mergeCell ref="J120:J122"/>
    <mergeCell ref="J125:J127"/>
    <mergeCell ref="J128:J130"/>
    <mergeCell ref="J134:J136"/>
    <mergeCell ref="J137:J139"/>
    <mergeCell ref="J140:J142"/>
    <mergeCell ref="J143:J145"/>
    <mergeCell ref="J146:J148"/>
    <mergeCell ref="J149:J151"/>
    <mergeCell ref="J152:J154"/>
    <mergeCell ref="J155:J157"/>
    <mergeCell ref="J158:J160"/>
    <mergeCell ref="J161:J163"/>
    <mergeCell ref="J164:J166"/>
    <mergeCell ref="J167:J169"/>
    <mergeCell ref="J170:J172"/>
    <mergeCell ref="J173:J175"/>
    <mergeCell ref="K146:K148"/>
    <mergeCell ref="J176:J178"/>
    <mergeCell ref="J179:J181"/>
    <mergeCell ref="J182:J184"/>
    <mergeCell ref="J185:J187"/>
    <mergeCell ref="J196:J198"/>
    <mergeCell ref="K164:K166"/>
    <mergeCell ref="K167:K169"/>
    <mergeCell ref="K170:K172"/>
    <mergeCell ref="K173:K175"/>
    <mergeCell ref="K176:K178"/>
    <mergeCell ref="K179:K181"/>
    <mergeCell ref="K182:K184"/>
    <mergeCell ref="K185:K187"/>
    <mergeCell ref="K196:K198"/>
    <mergeCell ref="J191:J193"/>
    <mergeCell ref="K191:K193"/>
    <mergeCell ref="J199:J201"/>
    <mergeCell ref="K9:K11"/>
    <mergeCell ref="K13:K15"/>
    <mergeCell ref="K16:K18"/>
    <mergeCell ref="K19:K21"/>
    <mergeCell ref="K27:K29"/>
    <mergeCell ref="K30:K32"/>
    <mergeCell ref="K33:K35"/>
    <mergeCell ref="K36:K38"/>
    <mergeCell ref="K39:K41"/>
    <mergeCell ref="K42:K44"/>
    <mergeCell ref="K45:K47"/>
    <mergeCell ref="K48:K50"/>
    <mergeCell ref="K51:K53"/>
    <mergeCell ref="K54:K56"/>
    <mergeCell ref="K57:K59"/>
    <mergeCell ref="K60:K62"/>
    <mergeCell ref="K63:K65"/>
    <mergeCell ref="K66:K68"/>
    <mergeCell ref="K69:K71"/>
    <mergeCell ref="K72:K74"/>
    <mergeCell ref="K75:K77"/>
    <mergeCell ref="K78:K80"/>
    <mergeCell ref="K81:K83"/>
    <mergeCell ref="K84:K86"/>
    <mergeCell ref="K87:K89"/>
    <mergeCell ref="K93:K95"/>
    <mergeCell ref="K96:K98"/>
    <mergeCell ref="K100:K102"/>
    <mergeCell ref="K105:K107"/>
    <mergeCell ref="K108:K110"/>
    <mergeCell ref="K111:K113"/>
    <mergeCell ref="K114:K116"/>
    <mergeCell ref="K117:K119"/>
    <mergeCell ref="K120:K122"/>
    <mergeCell ref="K125:K127"/>
    <mergeCell ref="K128:K130"/>
    <mergeCell ref="K131:K133"/>
    <mergeCell ref="K134:K136"/>
    <mergeCell ref="K137:K139"/>
    <mergeCell ref="K140:K142"/>
    <mergeCell ref="K143:K145"/>
    <mergeCell ref="K90:K92"/>
    <mergeCell ref="M134:M136"/>
    <mergeCell ref="K149:K151"/>
    <mergeCell ref="K152:K154"/>
    <mergeCell ref="K155:K157"/>
    <mergeCell ref="K158:K160"/>
    <mergeCell ref="K161:K163"/>
    <mergeCell ref="K199:K201"/>
    <mergeCell ref="M9:M11"/>
    <mergeCell ref="M13:M15"/>
    <mergeCell ref="M16:M18"/>
    <mergeCell ref="M19:M21"/>
    <mergeCell ref="M27:M29"/>
    <mergeCell ref="M30:M32"/>
    <mergeCell ref="M33:M35"/>
    <mergeCell ref="M36:M38"/>
    <mergeCell ref="M39:M41"/>
    <mergeCell ref="M42:M44"/>
    <mergeCell ref="M45:M47"/>
    <mergeCell ref="M48:M50"/>
    <mergeCell ref="M51:M53"/>
    <mergeCell ref="M54:M56"/>
    <mergeCell ref="M57:M59"/>
    <mergeCell ref="M60:M62"/>
    <mergeCell ref="M137:M139"/>
    <mergeCell ref="M140:M142"/>
    <mergeCell ref="M143:M145"/>
    <mergeCell ref="M146:M148"/>
    <mergeCell ref="M149:M151"/>
    <mergeCell ref="M152:M154"/>
    <mergeCell ref="M155:M157"/>
    <mergeCell ref="M158:M160"/>
    <mergeCell ref="M161:M163"/>
    <mergeCell ref="M164:M166"/>
    <mergeCell ref="M167:M169"/>
    <mergeCell ref="M170:M172"/>
    <mergeCell ref="M173:M175"/>
    <mergeCell ref="M176:M178"/>
    <mergeCell ref="M179:M181"/>
    <mergeCell ref="M182:M184"/>
    <mergeCell ref="M78:M80"/>
    <mergeCell ref="M81:M83"/>
    <mergeCell ref="M84:M86"/>
    <mergeCell ref="M87:M89"/>
    <mergeCell ref="M90:M92"/>
    <mergeCell ref="M93:M95"/>
    <mergeCell ref="M96:M98"/>
    <mergeCell ref="M100:M102"/>
    <mergeCell ref="M105:M107"/>
    <mergeCell ref="M108:M110"/>
    <mergeCell ref="M111:M113"/>
    <mergeCell ref="M114:M116"/>
    <mergeCell ref="M117:M119"/>
    <mergeCell ref="M120:M122"/>
    <mergeCell ref="M125:M127"/>
    <mergeCell ref="M128:M130"/>
    <mergeCell ref="N158:N160"/>
    <mergeCell ref="M196:M198"/>
    <mergeCell ref="M199:M201"/>
    <mergeCell ref="N9:N11"/>
    <mergeCell ref="N13:N15"/>
    <mergeCell ref="N16:N18"/>
    <mergeCell ref="N19:N21"/>
    <mergeCell ref="N27:N29"/>
    <mergeCell ref="N30:N32"/>
    <mergeCell ref="N33:N35"/>
    <mergeCell ref="N36:N38"/>
    <mergeCell ref="N39:N41"/>
    <mergeCell ref="N42:N44"/>
    <mergeCell ref="N45:N47"/>
    <mergeCell ref="N48:N50"/>
    <mergeCell ref="N51:N53"/>
    <mergeCell ref="N54:N56"/>
    <mergeCell ref="N57:N59"/>
    <mergeCell ref="N60:N62"/>
    <mergeCell ref="N63:N65"/>
    <mergeCell ref="N66:N68"/>
    <mergeCell ref="N69:N71"/>
    <mergeCell ref="N72:N74"/>
    <mergeCell ref="N75:N77"/>
    <mergeCell ref="N78:N80"/>
    <mergeCell ref="N81:N83"/>
    <mergeCell ref="N84:N86"/>
    <mergeCell ref="N87:N89"/>
    <mergeCell ref="N90:N92"/>
    <mergeCell ref="N93:N95"/>
    <mergeCell ref="N96:N98"/>
    <mergeCell ref="N100:N102"/>
    <mergeCell ref="P75:P77"/>
    <mergeCell ref="N108:N110"/>
    <mergeCell ref="N111:N113"/>
    <mergeCell ref="N114:N116"/>
    <mergeCell ref="N117:N119"/>
    <mergeCell ref="N120:N122"/>
    <mergeCell ref="N125:N127"/>
    <mergeCell ref="N128:N130"/>
    <mergeCell ref="N131:N133"/>
    <mergeCell ref="N134:N136"/>
    <mergeCell ref="N137:N139"/>
    <mergeCell ref="N140:N142"/>
    <mergeCell ref="N143:N145"/>
    <mergeCell ref="N146:N148"/>
    <mergeCell ref="N149:N151"/>
    <mergeCell ref="N152:N154"/>
    <mergeCell ref="N155:N157"/>
    <mergeCell ref="N105:N107"/>
    <mergeCell ref="P134:P136"/>
    <mergeCell ref="P140:P142"/>
    <mergeCell ref="P143:P145"/>
    <mergeCell ref="P146:P148"/>
    <mergeCell ref="P149:P151"/>
    <mergeCell ref="P152:P154"/>
    <mergeCell ref="P155:P157"/>
    <mergeCell ref="N161:N163"/>
    <mergeCell ref="N164:N166"/>
    <mergeCell ref="N167:N169"/>
    <mergeCell ref="N170:N172"/>
    <mergeCell ref="N173:N175"/>
    <mergeCell ref="N176:N178"/>
    <mergeCell ref="N179:N181"/>
    <mergeCell ref="N182:N184"/>
    <mergeCell ref="N185:N187"/>
    <mergeCell ref="N196:N198"/>
    <mergeCell ref="N199:N201"/>
    <mergeCell ref="P9:P11"/>
    <mergeCell ref="P13:P15"/>
    <mergeCell ref="P16:P18"/>
    <mergeCell ref="P19:P21"/>
    <mergeCell ref="P27:P29"/>
    <mergeCell ref="P30:P32"/>
    <mergeCell ref="P33:P35"/>
    <mergeCell ref="P36:P38"/>
    <mergeCell ref="P39:P41"/>
    <mergeCell ref="P42:P44"/>
    <mergeCell ref="P45:P47"/>
    <mergeCell ref="P48:P50"/>
    <mergeCell ref="P51:P53"/>
    <mergeCell ref="P54:P56"/>
    <mergeCell ref="P57:P59"/>
    <mergeCell ref="P60:P62"/>
    <mergeCell ref="P63:P65"/>
    <mergeCell ref="P66:P68"/>
    <mergeCell ref="P69:P71"/>
    <mergeCell ref="P72:P74"/>
    <mergeCell ref="P137:P139"/>
    <mergeCell ref="P158:P160"/>
    <mergeCell ref="P161:P163"/>
    <mergeCell ref="P164:P166"/>
    <mergeCell ref="P167:P169"/>
    <mergeCell ref="P170:P172"/>
    <mergeCell ref="P173:P175"/>
    <mergeCell ref="P176:P178"/>
    <mergeCell ref="P179:P181"/>
    <mergeCell ref="P182:P184"/>
    <mergeCell ref="P78:P80"/>
    <mergeCell ref="P81:P83"/>
    <mergeCell ref="P84:P86"/>
    <mergeCell ref="P87:P89"/>
    <mergeCell ref="P90:P92"/>
    <mergeCell ref="P93:P95"/>
    <mergeCell ref="P96:P98"/>
    <mergeCell ref="P100:P102"/>
    <mergeCell ref="P105:P107"/>
    <mergeCell ref="P108:P110"/>
    <mergeCell ref="P111:P113"/>
    <mergeCell ref="P114:P116"/>
    <mergeCell ref="P117:P119"/>
    <mergeCell ref="P120:P122"/>
    <mergeCell ref="P125:P127"/>
    <mergeCell ref="P128:P130"/>
    <mergeCell ref="Q158:Q160"/>
    <mergeCell ref="P196:P198"/>
    <mergeCell ref="P199:P201"/>
    <mergeCell ref="Q9:Q11"/>
    <mergeCell ref="Q13:Q15"/>
    <mergeCell ref="Q16:Q18"/>
    <mergeCell ref="Q19:Q21"/>
    <mergeCell ref="Q27:Q29"/>
    <mergeCell ref="Q30:Q32"/>
    <mergeCell ref="Q33:Q35"/>
    <mergeCell ref="Q36:Q38"/>
    <mergeCell ref="Q39:Q41"/>
    <mergeCell ref="Q42:Q44"/>
    <mergeCell ref="Q45:Q47"/>
    <mergeCell ref="Q48:Q50"/>
    <mergeCell ref="Q51:Q53"/>
    <mergeCell ref="Q54:Q56"/>
    <mergeCell ref="Q57:Q59"/>
    <mergeCell ref="Q60:Q62"/>
    <mergeCell ref="Q63:Q65"/>
    <mergeCell ref="Q66:Q68"/>
    <mergeCell ref="Q69:Q71"/>
    <mergeCell ref="Q72:Q74"/>
    <mergeCell ref="Q75:Q77"/>
    <mergeCell ref="Q78:Q80"/>
    <mergeCell ref="Q81:Q83"/>
    <mergeCell ref="Q84:Q86"/>
    <mergeCell ref="Q87:Q89"/>
    <mergeCell ref="Q90:Q92"/>
    <mergeCell ref="Q93:Q95"/>
    <mergeCell ref="Q96:Q98"/>
    <mergeCell ref="Q100:Q102"/>
    <mergeCell ref="S75:S77"/>
    <mergeCell ref="Q108:Q110"/>
    <mergeCell ref="Q111:Q113"/>
    <mergeCell ref="Q114:Q116"/>
    <mergeCell ref="Q117:Q119"/>
    <mergeCell ref="Q120:Q122"/>
    <mergeCell ref="Q125:Q127"/>
    <mergeCell ref="Q128:Q130"/>
    <mergeCell ref="Q131:Q133"/>
    <mergeCell ref="Q134:Q136"/>
    <mergeCell ref="Q137:Q139"/>
    <mergeCell ref="Q140:Q142"/>
    <mergeCell ref="Q143:Q145"/>
    <mergeCell ref="Q146:Q148"/>
    <mergeCell ref="Q149:Q151"/>
    <mergeCell ref="Q152:Q154"/>
    <mergeCell ref="Q155:Q157"/>
    <mergeCell ref="Q105:Q107"/>
    <mergeCell ref="S134:S136"/>
    <mergeCell ref="S140:S142"/>
    <mergeCell ref="S143:S145"/>
    <mergeCell ref="S146:S148"/>
    <mergeCell ref="S149:S151"/>
    <mergeCell ref="S152:S154"/>
    <mergeCell ref="S155:S157"/>
    <mergeCell ref="Q161:Q163"/>
    <mergeCell ref="Q164:Q166"/>
    <mergeCell ref="Q167:Q169"/>
    <mergeCell ref="Q170:Q172"/>
    <mergeCell ref="Q173:Q175"/>
    <mergeCell ref="Q176:Q178"/>
    <mergeCell ref="Q179:Q181"/>
    <mergeCell ref="Q182:Q184"/>
    <mergeCell ref="Q185:Q187"/>
    <mergeCell ref="Q196:Q198"/>
    <mergeCell ref="Q199:Q201"/>
    <mergeCell ref="S9:S11"/>
    <mergeCell ref="S13:S15"/>
    <mergeCell ref="S16:S18"/>
    <mergeCell ref="S19:S21"/>
    <mergeCell ref="S27:S29"/>
    <mergeCell ref="S30:S32"/>
    <mergeCell ref="S33:S35"/>
    <mergeCell ref="S36:S38"/>
    <mergeCell ref="S39:S41"/>
    <mergeCell ref="S42:S44"/>
    <mergeCell ref="S45:S47"/>
    <mergeCell ref="S48:S50"/>
    <mergeCell ref="S51:S53"/>
    <mergeCell ref="S54:S56"/>
    <mergeCell ref="S57:S59"/>
    <mergeCell ref="S60:S62"/>
    <mergeCell ref="S63:S65"/>
    <mergeCell ref="S66:S68"/>
    <mergeCell ref="S69:S71"/>
    <mergeCell ref="S72:S74"/>
    <mergeCell ref="S137:S139"/>
    <mergeCell ref="S158:S160"/>
    <mergeCell ref="S161:S163"/>
    <mergeCell ref="S164:S166"/>
    <mergeCell ref="S167:S169"/>
    <mergeCell ref="S170:S172"/>
    <mergeCell ref="S173:S175"/>
    <mergeCell ref="S176:S178"/>
    <mergeCell ref="S179:S181"/>
    <mergeCell ref="S182:S184"/>
    <mergeCell ref="S78:S80"/>
    <mergeCell ref="S81:S83"/>
    <mergeCell ref="S84:S86"/>
    <mergeCell ref="S87:S89"/>
    <mergeCell ref="S90:S92"/>
    <mergeCell ref="S93:S95"/>
    <mergeCell ref="S96:S98"/>
    <mergeCell ref="S100:S102"/>
    <mergeCell ref="S105:S107"/>
    <mergeCell ref="S108:S110"/>
    <mergeCell ref="S111:S113"/>
    <mergeCell ref="S114:S116"/>
    <mergeCell ref="S117:S119"/>
    <mergeCell ref="S120:S122"/>
    <mergeCell ref="S125:S127"/>
    <mergeCell ref="S128:S130"/>
    <mergeCell ref="T158:T160"/>
    <mergeCell ref="S196:S198"/>
    <mergeCell ref="S199:S201"/>
    <mergeCell ref="T9:T11"/>
    <mergeCell ref="T13:T15"/>
    <mergeCell ref="T16:T18"/>
    <mergeCell ref="T19:T21"/>
    <mergeCell ref="T27:T29"/>
    <mergeCell ref="T30:T32"/>
    <mergeCell ref="T33:T35"/>
    <mergeCell ref="T36:T38"/>
    <mergeCell ref="T39:T41"/>
    <mergeCell ref="T42:T44"/>
    <mergeCell ref="T45:T47"/>
    <mergeCell ref="T48:T50"/>
    <mergeCell ref="T51:T53"/>
    <mergeCell ref="T54:T56"/>
    <mergeCell ref="T57:T59"/>
    <mergeCell ref="T60:T62"/>
    <mergeCell ref="T63:T65"/>
    <mergeCell ref="T66:T68"/>
    <mergeCell ref="T69:T71"/>
    <mergeCell ref="T72:T74"/>
    <mergeCell ref="T75:T77"/>
    <mergeCell ref="T78:T80"/>
    <mergeCell ref="T81:T83"/>
    <mergeCell ref="T84:T86"/>
    <mergeCell ref="T87:T89"/>
    <mergeCell ref="T90:T92"/>
    <mergeCell ref="T93:T95"/>
    <mergeCell ref="T96:T98"/>
    <mergeCell ref="T100:T102"/>
    <mergeCell ref="V75:V77"/>
    <mergeCell ref="T108:T110"/>
    <mergeCell ref="T111:T113"/>
    <mergeCell ref="T114:T116"/>
    <mergeCell ref="T117:T119"/>
    <mergeCell ref="T120:T122"/>
    <mergeCell ref="T125:T127"/>
    <mergeCell ref="T128:T130"/>
    <mergeCell ref="T131:T133"/>
    <mergeCell ref="T134:T136"/>
    <mergeCell ref="T137:T139"/>
    <mergeCell ref="T140:T142"/>
    <mergeCell ref="T143:T145"/>
    <mergeCell ref="T146:T148"/>
    <mergeCell ref="T149:T151"/>
    <mergeCell ref="T152:T154"/>
    <mergeCell ref="T155:T157"/>
    <mergeCell ref="T105:T107"/>
    <mergeCell ref="V134:V136"/>
    <mergeCell ref="V140:V142"/>
    <mergeCell ref="V143:V145"/>
    <mergeCell ref="V146:V148"/>
    <mergeCell ref="V149:V151"/>
    <mergeCell ref="V152:V154"/>
    <mergeCell ref="V155:V157"/>
    <mergeCell ref="T161:T163"/>
    <mergeCell ref="T164:T166"/>
    <mergeCell ref="T167:T169"/>
    <mergeCell ref="T170:T172"/>
    <mergeCell ref="T173:T175"/>
    <mergeCell ref="T176:T178"/>
    <mergeCell ref="T179:T181"/>
    <mergeCell ref="T182:T184"/>
    <mergeCell ref="T185:T187"/>
    <mergeCell ref="T196:T198"/>
    <mergeCell ref="T199:T201"/>
    <mergeCell ref="V9:V11"/>
    <mergeCell ref="V13:V15"/>
    <mergeCell ref="V16:V18"/>
    <mergeCell ref="V19:V21"/>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V69:V71"/>
    <mergeCell ref="V72:V74"/>
    <mergeCell ref="V137:V139"/>
    <mergeCell ref="V158:V160"/>
    <mergeCell ref="V161:V163"/>
    <mergeCell ref="V164:V166"/>
    <mergeCell ref="V167:V169"/>
    <mergeCell ref="V170:V172"/>
    <mergeCell ref="V173:V175"/>
    <mergeCell ref="V176:V178"/>
    <mergeCell ref="V179:V181"/>
    <mergeCell ref="V182:V184"/>
    <mergeCell ref="V78:V80"/>
    <mergeCell ref="V81:V83"/>
    <mergeCell ref="V84:V86"/>
    <mergeCell ref="V87:V89"/>
    <mergeCell ref="V90:V92"/>
    <mergeCell ref="V93:V95"/>
    <mergeCell ref="V96:V98"/>
    <mergeCell ref="V100:V102"/>
    <mergeCell ref="V105:V107"/>
    <mergeCell ref="V108:V110"/>
    <mergeCell ref="V111:V113"/>
    <mergeCell ref="V114:V116"/>
    <mergeCell ref="V117:V119"/>
    <mergeCell ref="V120:V122"/>
    <mergeCell ref="V125:V127"/>
    <mergeCell ref="V128:V130"/>
    <mergeCell ref="W158:W160"/>
    <mergeCell ref="V196:V198"/>
    <mergeCell ref="V199:V201"/>
    <mergeCell ref="W9:W11"/>
    <mergeCell ref="W13:W15"/>
    <mergeCell ref="W16:W18"/>
    <mergeCell ref="W19:W21"/>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 ref="W69:W71"/>
    <mergeCell ref="W72:W74"/>
    <mergeCell ref="W75:W77"/>
    <mergeCell ref="W78:W80"/>
    <mergeCell ref="W81:W83"/>
    <mergeCell ref="W84:W86"/>
    <mergeCell ref="W87:W89"/>
    <mergeCell ref="W90:W92"/>
    <mergeCell ref="W93:W95"/>
    <mergeCell ref="W96:W98"/>
    <mergeCell ref="W100:W102"/>
    <mergeCell ref="Y75:Y77"/>
    <mergeCell ref="W108:W110"/>
    <mergeCell ref="W111:W113"/>
    <mergeCell ref="W114:W116"/>
    <mergeCell ref="W117:W119"/>
    <mergeCell ref="W120:W122"/>
    <mergeCell ref="W125:W127"/>
    <mergeCell ref="W128:W130"/>
    <mergeCell ref="W131:W133"/>
    <mergeCell ref="W134:W136"/>
    <mergeCell ref="W137:W139"/>
    <mergeCell ref="W140:W142"/>
    <mergeCell ref="W143:W145"/>
    <mergeCell ref="W146:W148"/>
    <mergeCell ref="W149:W151"/>
    <mergeCell ref="W152:W154"/>
    <mergeCell ref="W155:W157"/>
    <mergeCell ref="W105:W107"/>
    <mergeCell ref="Y134:Y136"/>
    <mergeCell ref="Y140:Y142"/>
    <mergeCell ref="Y143:Y145"/>
    <mergeCell ref="Y146:Y148"/>
    <mergeCell ref="Y149:Y151"/>
    <mergeCell ref="Y152:Y154"/>
    <mergeCell ref="Y155:Y157"/>
    <mergeCell ref="W161:W163"/>
    <mergeCell ref="W164:W166"/>
    <mergeCell ref="W167:W169"/>
    <mergeCell ref="W170:W172"/>
    <mergeCell ref="W173:W175"/>
    <mergeCell ref="W176:W178"/>
    <mergeCell ref="W179:W181"/>
    <mergeCell ref="W182:W184"/>
    <mergeCell ref="W185:W187"/>
    <mergeCell ref="W196:W198"/>
    <mergeCell ref="W199:W201"/>
    <mergeCell ref="Y9:Y11"/>
    <mergeCell ref="Y13:Y15"/>
    <mergeCell ref="Y16:Y18"/>
    <mergeCell ref="Y19:Y21"/>
    <mergeCell ref="Y27:Y29"/>
    <mergeCell ref="Y30:Y32"/>
    <mergeCell ref="Y33:Y35"/>
    <mergeCell ref="Y36:Y38"/>
    <mergeCell ref="Y39:Y41"/>
    <mergeCell ref="Y42:Y44"/>
    <mergeCell ref="Y45:Y47"/>
    <mergeCell ref="Y48:Y50"/>
    <mergeCell ref="Y51:Y53"/>
    <mergeCell ref="Y54:Y56"/>
    <mergeCell ref="Y57:Y59"/>
    <mergeCell ref="Y60:Y62"/>
    <mergeCell ref="Y63:Y65"/>
    <mergeCell ref="Y66:Y68"/>
    <mergeCell ref="Y69:Y71"/>
    <mergeCell ref="Y72:Y74"/>
    <mergeCell ref="Y137:Y139"/>
    <mergeCell ref="Y158:Y160"/>
    <mergeCell ref="Y161:Y163"/>
    <mergeCell ref="Y164:Y166"/>
    <mergeCell ref="Y167:Y169"/>
    <mergeCell ref="Y170:Y172"/>
    <mergeCell ref="Y173:Y175"/>
    <mergeCell ref="Y176:Y178"/>
    <mergeCell ref="Y179:Y181"/>
    <mergeCell ref="Y182:Y184"/>
    <mergeCell ref="Y78:Y80"/>
    <mergeCell ref="Y81:Y83"/>
    <mergeCell ref="Y84:Y86"/>
    <mergeCell ref="Y87:Y89"/>
    <mergeCell ref="Y90:Y92"/>
    <mergeCell ref="Y93:Y95"/>
    <mergeCell ref="Y96:Y98"/>
    <mergeCell ref="Y100:Y102"/>
    <mergeCell ref="Y105:Y107"/>
    <mergeCell ref="Y108:Y110"/>
    <mergeCell ref="Y111:Y113"/>
    <mergeCell ref="Y114:Y116"/>
    <mergeCell ref="Y117:Y119"/>
    <mergeCell ref="Y120:Y122"/>
    <mergeCell ref="Y125:Y127"/>
    <mergeCell ref="Y128:Y130"/>
    <mergeCell ref="Z158:Z160"/>
    <mergeCell ref="Y196:Y198"/>
    <mergeCell ref="Y199:Y201"/>
    <mergeCell ref="Z9:Z11"/>
    <mergeCell ref="Z13:Z15"/>
    <mergeCell ref="Z16:Z18"/>
    <mergeCell ref="Z19:Z21"/>
    <mergeCell ref="Z27:Z29"/>
    <mergeCell ref="Z30:Z32"/>
    <mergeCell ref="Z33:Z35"/>
    <mergeCell ref="Z36:Z38"/>
    <mergeCell ref="Z39:Z41"/>
    <mergeCell ref="Z42:Z44"/>
    <mergeCell ref="Z45:Z47"/>
    <mergeCell ref="Z48:Z50"/>
    <mergeCell ref="Z51:Z53"/>
    <mergeCell ref="Z54:Z56"/>
    <mergeCell ref="Z57:Z59"/>
    <mergeCell ref="Z60:Z62"/>
    <mergeCell ref="Z63:Z65"/>
    <mergeCell ref="Z66:Z68"/>
    <mergeCell ref="Z69:Z71"/>
    <mergeCell ref="Z72:Z74"/>
    <mergeCell ref="Z75:Z77"/>
    <mergeCell ref="Z78:Z80"/>
    <mergeCell ref="Z81:Z83"/>
    <mergeCell ref="Z84:Z86"/>
    <mergeCell ref="Z87:Z89"/>
    <mergeCell ref="Z90:Z92"/>
    <mergeCell ref="Z93:Z95"/>
    <mergeCell ref="Z96:Z98"/>
    <mergeCell ref="Z100:Z102"/>
    <mergeCell ref="AB75:AB77"/>
    <mergeCell ref="Z108:Z110"/>
    <mergeCell ref="Z111:Z113"/>
    <mergeCell ref="Z114:Z116"/>
    <mergeCell ref="Z117:Z119"/>
    <mergeCell ref="Z120:Z122"/>
    <mergeCell ref="Z125:Z127"/>
    <mergeCell ref="Z128:Z130"/>
    <mergeCell ref="Z131:Z133"/>
    <mergeCell ref="Z134:Z136"/>
    <mergeCell ref="Z137:Z139"/>
    <mergeCell ref="Z140:Z142"/>
    <mergeCell ref="Z143:Z145"/>
    <mergeCell ref="Z146:Z148"/>
    <mergeCell ref="Z149:Z151"/>
    <mergeCell ref="Z152:Z154"/>
    <mergeCell ref="Z155:Z157"/>
    <mergeCell ref="Z105:Z107"/>
    <mergeCell ref="AB134:AB136"/>
    <mergeCell ref="AB140:AB142"/>
    <mergeCell ref="AB143:AB145"/>
    <mergeCell ref="AB146:AB148"/>
    <mergeCell ref="AB149:AB151"/>
    <mergeCell ref="AB152:AB154"/>
    <mergeCell ref="AB155:AB157"/>
    <mergeCell ref="Z161:Z163"/>
    <mergeCell ref="Z164:Z166"/>
    <mergeCell ref="Z167:Z169"/>
    <mergeCell ref="Z170:Z172"/>
    <mergeCell ref="Z173:Z175"/>
    <mergeCell ref="Z176:Z178"/>
    <mergeCell ref="Z179:Z181"/>
    <mergeCell ref="Z182:Z184"/>
    <mergeCell ref="Z185:Z187"/>
    <mergeCell ref="Z196:Z198"/>
    <mergeCell ref="Z199:Z201"/>
    <mergeCell ref="AB9:AB11"/>
    <mergeCell ref="AB13:AB15"/>
    <mergeCell ref="AB16:AB18"/>
    <mergeCell ref="AB19:AB21"/>
    <mergeCell ref="AB27:AB29"/>
    <mergeCell ref="AB30:AB32"/>
    <mergeCell ref="AB33:AB35"/>
    <mergeCell ref="AB36:AB38"/>
    <mergeCell ref="AB39:AB41"/>
    <mergeCell ref="AB42:AB44"/>
    <mergeCell ref="AB45:AB47"/>
    <mergeCell ref="AB48:AB50"/>
    <mergeCell ref="AB51:AB53"/>
    <mergeCell ref="AB54:AB56"/>
    <mergeCell ref="AB57:AB59"/>
    <mergeCell ref="AB60:AB62"/>
    <mergeCell ref="AB63:AB65"/>
    <mergeCell ref="AB66:AB68"/>
    <mergeCell ref="AB69:AB71"/>
    <mergeCell ref="AB72:AB74"/>
    <mergeCell ref="AB137:AB139"/>
    <mergeCell ref="AB158:AB160"/>
    <mergeCell ref="AB161:AB163"/>
    <mergeCell ref="AB164:AB166"/>
    <mergeCell ref="AB167:AB169"/>
    <mergeCell ref="AB170:AB172"/>
    <mergeCell ref="AB173:AB175"/>
    <mergeCell ref="AB176:AB178"/>
    <mergeCell ref="AB179:AB181"/>
    <mergeCell ref="AB182:AB184"/>
    <mergeCell ref="AB78:AB80"/>
    <mergeCell ref="AB81:AB83"/>
    <mergeCell ref="AB84:AB86"/>
    <mergeCell ref="AB87:AB89"/>
    <mergeCell ref="AB90:AB92"/>
    <mergeCell ref="AB93:AB95"/>
    <mergeCell ref="AB96:AB98"/>
    <mergeCell ref="AB100:AB102"/>
    <mergeCell ref="AB105:AB107"/>
    <mergeCell ref="AB108:AB110"/>
    <mergeCell ref="AB111:AB113"/>
    <mergeCell ref="AB114:AB116"/>
    <mergeCell ref="AB117:AB119"/>
    <mergeCell ref="AB120:AB122"/>
    <mergeCell ref="AB125:AB127"/>
    <mergeCell ref="AB128:AB130"/>
    <mergeCell ref="AB196:AB198"/>
    <mergeCell ref="AB199:AB201"/>
    <mergeCell ref="AC9:AC11"/>
    <mergeCell ref="AC13:AC15"/>
    <mergeCell ref="AC16:AC18"/>
    <mergeCell ref="AC19:AC21"/>
    <mergeCell ref="AC27:AC29"/>
    <mergeCell ref="AC30:AC32"/>
    <mergeCell ref="AC33:AC35"/>
    <mergeCell ref="AC36:AC38"/>
    <mergeCell ref="AC39:AC41"/>
    <mergeCell ref="AC42:AC44"/>
    <mergeCell ref="AC45:AC47"/>
    <mergeCell ref="AC48:AC50"/>
    <mergeCell ref="AC51:AC53"/>
    <mergeCell ref="AC54:AC56"/>
    <mergeCell ref="AC57:AC59"/>
    <mergeCell ref="AC60:AC62"/>
    <mergeCell ref="AC63:AC65"/>
    <mergeCell ref="AC66:AC68"/>
    <mergeCell ref="AC69:AC71"/>
    <mergeCell ref="AC72:AC74"/>
    <mergeCell ref="AC75:AC77"/>
    <mergeCell ref="AC78:AC80"/>
    <mergeCell ref="AC81:AC83"/>
    <mergeCell ref="AC84:AC86"/>
    <mergeCell ref="AC87:AC89"/>
    <mergeCell ref="AC90:AC92"/>
    <mergeCell ref="AC93:AC95"/>
    <mergeCell ref="AC96:AC98"/>
    <mergeCell ref="AC100:AC102"/>
    <mergeCell ref="AC105:AC107"/>
    <mergeCell ref="AC108:AC110"/>
    <mergeCell ref="AC111:AC113"/>
    <mergeCell ref="AC114:AC116"/>
    <mergeCell ref="AC117:AC119"/>
    <mergeCell ref="AC120:AC122"/>
    <mergeCell ref="AC125:AC127"/>
    <mergeCell ref="AC128:AC130"/>
    <mergeCell ref="AC131:AC133"/>
    <mergeCell ref="AC134:AC136"/>
    <mergeCell ref="AC137:AC139"/>
    <mergeCell ref="AC140:AC142"/>
    <mergeCell ref="AC143:AC145"/>
    <mergeCell ref="AC146:AC148"/>
    <mergeCell ref="AC149:AC151"/>
    <mergeCell ref="AC152:AC154"/>
    <mergeCell ref="AC155:AC157"/>
    <mergeCell ref="AC158:AC160"/>
    <mergeCell ref="AC161:AC163"/>
    <mergeCell ref="AC164:AC166"/>
    <mergeCell ref="AC167:AC169"/>
    <mergeCell ref="AC170:AC172"/>
    <mergeCell ref="AC173:AC175"/>
    <mergeCell ref="AC176:AC178"/>
    <mergeCell ref="AC179:AC181"/>
    <mergeCell ref="AC182:AC184"/>
    <mergeCell ref="AC185:AC187"/>
    <mergeCell ref="AC196:AC198"/>
    <mergeCell ref="AC199:AC201"/>
    <mergeCell ref="AE9:AE11"/>
    <mergeCell ref="AE13:AE15"/>
    <mergeCell ref="AE16:AE18"/>
    <mergeCell ref="AE19:AE21"/>
    <mergeCell ref="AE27:AE29"/>
    <mergeCell ref="AE30:AE32"/>
    <mergeCell ref="AE33:AE35"/>
    <mergeCell ref="AE36:AE38"/>
    <mergeCell ref="AE39:AE41"/>
    <mergeCell ref="AE42:AE44"/>
    <mergeCell ref="AE45:AE47"/>
    <mergeCell ref="AE48:AE50"/>
    <mergeCell ref="AE51:AE53"/>
    <mergeCell ref="AE54:AE56"/>
    <mergeCell ref="AE57:AE59"/>
    <mergeCell ref="AE60:AE62"/>
    <mergeCell ref="AE63:AE65"/>
    <mergeCell ref="AE66:AE68"/>
    <mergeCell ref="AE69:AE71"/>
    <mergeCell ref="AE72:AE74"/>
    <mergeCell ref="AE75:AE77"/>
    <mergeCell ref="AE182:AE184"/>
    <mergeCell ref="AE78:AE80"/>
    <mergeCell ref="AE81:AE83"/>
    <mergeCell ref="AE84:AE86"/>
    <mergeCell ref="AE87:AE89"/>
    <mergeCell ref="AE90:AE92"/>
    <mergeCell ref="AE93:AE95"/>
    <mergeCell ref="AE96:AE98"/>
    <mergeCell ref="AE100:AE102"/>
    <mergeCell ref="AE105:AE107"/>
    <mergeCell ref="AE108:AE110"/>
    <mergeCell ref="AE111:AE113"/>
    <mergeCell ref="AE114:AE116"/>
    <mergeCell ref="AE117:AE119"/>
    <mergeCell ref="AE120:AE122"/>
    <mergeCell ref="AE125:AE127"/>
    <mergeCell ref="AE128:AE130"/>
    <mergeCell ref="AE134:AE136"/>
    <mergeCell ref="AE137:AE139"/>
    <mergeCell ref="AE140:AE142"/>
    <mergeCell ref="AE143:AE145"/>
    <mergeCell ref="AE146:AE148"/>
    <mergeCell ref="AE149:AE151"/>
    <mergeCell ref="AE152:AE154"/>
    <mergeCell ref="AE155:AE157"/>
    <mergeCell ref="AE158:AE160"/>
    <mergeCell ref="AE161:AE163"/>
    <mergeCell ref="AE164:AE166"/>
    <mergeCell ref="AE167:AE169"/>
    <mergeCell ref="AE170:AE172"/>
    <mergeCell ref="AE173:AE175"/>
    <mergeCell ref="AE176:AE178"/>
    <mergeCell ref="AE179:AE181"/>
    <mergeCell ref="AF161:AF163"/>
    <mergeCell ref="AF164:AF166"/>
    <mergeCell ref="AF167:AF169"/>
    <mergeCell ref="AF170:AF172"/>
    <mergeCell ref="AF173:AF175"/>
    <mergeCell ref="AF176:AF178"/>
    <mergeCell ref="AF179:AF181"/>
    <mergeCell ref="AE196:AE198"/>
    <mergeCell ref="AE199:AE201"/>
    <mergeCell ref="AF9:AF11"/>
    <mergeCell ref="AF13:AF15"/>
    <mergeCell ref="AF16:AF18"/>
    <mergeCell ref="AF19:AF21"/>
    <mergeCell ref="AF27:AF29"/>
    <mergeCell ref="AF30:AF32"/>
    <mergeCell ref="AF33:AF35"/>
    <mergeCell ref="AF36:AF38"/>
    <mergeCell ref="AF39:AF41"/>
    <mergeCell ref="AF42:AF44"/>
    <mergeCell ref="AF45:AF47"/>
    <mergeCell ref="AF48:AF50"/>
    <mergeCell ref="AF51:AF53"/>
    <mergeCell ref="AF54:AF56"/>
    <mergeCell ref="AF57:AF59"/>
    <mergeCell ref="AF60:AF62"/>
    <mergeCell ref="AF63:AF65"/>
    <mergeCell ref="AF66:AF68"/>
    <mergeCell ref="AF69:AF71"/>
    <mergeCell ref="AF72:AF74"/>
    <mergeCell ref="AF75:AF77"/>
    <mergeCell ref="AF78:AF80"/>
    <mergeCell ref="AF81:AF83"/>
    <mergeCell ref="AF84:AF86"/>
    <mergeCell ref="AF87:AF89"/>
    <mergeCell ref="AF90:AF92"/>
    <mergeCell ref="AF93:AF95"/>
    <mergeCell ref="AF96:AF98"/>
    <mergeCell ref="AF100:AF102"/>
    <mergeCell ref="AF158:AF160"/>
    <mergeCell ref="AF202:AF204"/>
    <mergeCell ref="AH202:AH204"/>
    <mergeCell ref="AF182:AF184"/>
    <mergeCell ref="AF185:AF187"/>
    <mergeCell ref="AF196:AF198"/>
    <mergeCell ref="AF199:AF201"/>
    <mergeCell ref="AF105:AF107"/>
    <mergeCell ref="AF108:AF110"/>
    <mergeCell ref="AF111:AF113"/>
    <mergeCell ref="AF114:AF116"/>
    <mergeCell ref="AF117:AF119"/>
    <mergeCell ref="AF120:AF122"/>
    <mergeCell ref="AF125:AF127"/>
    <mergeCell ref="AF128:AF130"/>
    <mergeCell ref="AF131:AF133"/>
    <mergeCell ref="AF134:AF136"/>
    <mergeCell ref="AF137:AF139"/>
    <mergeCell ref="AF140:AF142"/>
    <mergeCell ref="AF143:AF145"/>
    <mergeCell ref="AF146:AF148"/>
    <mergeCell ref="AF149:AF151"/>
    <mergeCell ref="AF152:AF154"/>
    <mergeCell ref="AF155:AF157"/>
    <mergeCell ref="AF188:AF190"/>
    <mergeCell ref="AH131:AH133"/>
    <mergeCell ref="AH134:AH136"/>
    <mergeCell ref="AH105:AH107"/>
    <mergeCell ref="AH137:AH139"/>
    <mergeCell ref="AH140:AH142"/>
    <mergeCell ref="AH143:AH145"/>
    <mergeCell ref="AH146:AH148"/>
    <mergeCell ref="AH149:AH151"/>
    <mergeCell ref="E202:E204"/>
    <mergeCell ref="F202:F204"/>
    <mergeCell ref="G202:G204"/>
    <mergeCell ref="I202:I204"/>
    <mergeCell ref="AJ202:AJ204"/>
    <mergeCell ref="AK202:AK204"/>
    <mergeCell ref="AL202:AL204"/>
    <mergeCell ref="AM202:AM204"/>
    <mergeCell ref="AN202:AN204"/>
    <mergeCell ref="J188:J190"/>
    <mergeCell ref="K188:K190"/>
    <mergeCell ref="M188:M190"/>
    <mergeCell ref="N188:N190"/>
    <mergeCell ref="P188:P190"/>
    <mergeCell ref="Q188:Q190"/>
    <mergeCell ref="S188:S190"/>
    <mergeCell ref="T188:T190"/>
    <mergeCell ref="V188:V190"/>
    <mergeCell ref="W188:W190"/>
    <mergeCell ref="Y188:Y190"/>
    <mergeCell ref="Z188:Z190"/>
    <mergeCell ref="AB188:AB190"/>
    <mergeCell ref="AC188:AC190"/>
    <mergeCell ref="AE188:AE190"/>
    <mergeCell ref="AO202:AO204"/>
    <mergeCell ref="AP202:AP204"/>
    <mergeCell ref="AQ202:AQ204"/>
    <mergeCell ref="AR202:AR204"/>
    <mergeCell ref="AQ205:AQ207"/>
    <mergeCell ref="AR205:AR207"/>
    <mergeCell ref="AS202:AS204"/>
    <mergeCell ref="AT202:AT204"/>
    <mergeCell ref="J202:J204"/>
    <mergeCell ref="K202:K204"/>
    <mergeCell ref="M202:M204"/>
    <mergeCell ref="N202:N204"/>
    <mergeCell ref="P202:P204"/>
    <mergeCell ref="Q202:Q204"/>
    <mergeCell ref="S202:S204"/>
    <mergeCell ref="T202:T204"/>
    <mergeCell ref="V202:V204"/>
    <mergeCell ref="W202:W204"/>
    <mergeCell ref="Y202:Y204"/>
    <mergeCell ref="Z202:Z204"/>
    <mergeCell ref="AB202:AB204"/>
    <mergeCell ref="AC202:AC204"/>
    <mergeCell ref="AE202:AE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202:A204"/>
    <mergeCell ref="B202:B204"/>
    <mergeCell ref="C202:C204"/>
    <mergeCell ref="A205:A207"/>
    <mergeCell ref="B205:B207"/>
    <mergeCell ref="C205:C207"/>
    <mergeCell ref="D205:D207"/>
    <mergeCell ref="E205:E207"/>
    <mergeCell ref="F205:F207"/>
    <mergeCell ref="G205:G207"/>
    <mergeCell ref="I205:I207"/>
    <mergeCell ref="J205:J207"/>
    <mergeCell ref="K205:K207"/>
    <mergeCell ref="M205:M207"/>
    <mergeCell ref="N205:N207"/>
    <mergeCell ref="P205:P207"/>
    <mergeCell ref="Q205:Q207"/>
    <mergeCell ref="S205:S207"/>
    <mergeCell ref="T205:T207"/>
    <mergeCell ref="AU205:AU207"/>
    <mergeCell ref="AV205:AV207"/>
    <mergeCell ref="BA205:BA207"/>
    <mergeCell ref="BB205:BB207"/>
    <mergeCell ref="BC205:BC207"/>
    <mergeCell ref="BD205:BD207"/>
    <mergeCell ref="BE205:BE207"/>
    <mergeCell ref="A208:A210"/>
    <mergeCell ref="B208:B210"/>
    <mergeCell ref="C208:C210"/>
    <mergeCell ref="D208:D210"/>
    <mergeCell ref="E208:E210"/>
    <mergeCell ref="F208:F210"/>
    <mergeCell ref="G208:G210"/>
    <mergeCell ref="I208:I210"/>
    <mergeCell ref="J208:J210"/>
    <mergeCell ref="K208:K210"/>
    <mergeCell ref="M208:M210"/>
    <mergeCell ref="N208:N210"/>
    <mergeCell ref="P208:P210"/>
    <mergeCell ref="Q208:Q210"/>
    <mergeCell ref="S208:S210"/>
    <mergeCell ref="T208:T210"/>
    <mergeCell ref="V208:V210"/>
    <mergeCell ref="W208:W210"/>
    <mergeCell ref="Y208:Y210"/>
    <mergeCell ref="Y205:Y207"/>
    <mergeCell ref="Z205:Z207"/>
    <mergeCell ref="AU208:AU210"/>
    <mergeCell ref="AV208:AV210"/>
    <mergeCell ref="AI202:AI204"/>
    <mergeCell ref="D202:D204"/>
    <mergeCell ref="AW208:AW210"/>
    <mergeCell ref="AX208:AX210"/>
    <mergeCell ref="AY208:AY210"/>
    <mergeCell ref="AZ208:AZ210"/>
    <mergeCell ref="BA208:BA210"/>
    <mergeCell ref="BB208:BB210"/>
    <mergeCell ref="BC208:BC210"/>
    <mergeCell ref="BD208:BD210"/>
    <mergeCell ref="BE208:BE210"/>
    <mergeCell ref="Z208:Z210"/>
    <mergeCell ref="AB208:AB210"/>
    <mergeCell ref="AC208:AC210"/>
    <mergeCell ref="AE208:AE210"/>
    <mergeCell ref="AF208:AF210"/>
    <mergeCell ref="AH208:AH210"/>
    <mergeCell ref="AI208:AI210"/>
    <mergeCell ref="AJ208:AJ210"/>
    <mergeCell ref="AK208:AK210"/>
    <mergeCell ref="AL208:AL210"/>
    <mergeCell ref="AM208:AM210"/>
    <mergeCell ref="AN208:AN210"/>
    <mergeCell ref="AO208:AO210"/>
    <mergeCell ref="AP208:AP210"/>
    <mergeCell ref="AQ208:AQ210"/>
    <mergeCell ref="AR208:AR210"/>
    <mergeCell ref="AS208:AS210"/>
    <mergeCell ref="AW205:AW207"/>
    <mergeCell ref="AX205:AX207"/>
    <mergeCell ref="AY205:AY207"/>
    <mergeCell ref="AZ205:AZ207"/>
    <mergeCell ref="AT208:AT210"/>
    <mergeCell ref="AS205:AS207"/>
    <mergeCell ref="AT205:AT207"/>
    <mergeCell ref="AB205:AB207"/>
    <mergeCell ref="AC205:AC207"/>
    <mergeCell ref="AE205:AE207"/>
    <mergeCell ref="AF205:AF207"/>
    <mergeCell ref="AH205:AH207"/>
    <mergeCell ref="AI205:AI207"/>
    <mergeCell ref="AJ205:AJ207"/>
    <mergeCell ref="AK205:AK207"/>
    <mergeCell ref="AL205:AL207"/>
    <mergeCell ref="AM205:AM207"/>
    <mergeCell ref="AN205:AN207"/>
    <mergeCell ref="AO205:AO207"/>
    <mergeCell ref="AP205:AP207"/>
    <mergeCell ref="V205:V207"/>
    <mergeCell ref="W205:W207"/>
    <mergeCell ref="C185:C187"/>
    <mergeCell ref="B188:B190"/>
    <mergeCell ref="C188:C190"/>
    <mergeCell ref="D188:D190"/>
    <mergeCell ref="B185:B187"/>
    <mergeCell ref="M191:M193"/>
    <mergeCell ref="N191:N193"/>
    <mergeCell ref="P191:P193"/>
    <mergeCell ref="Q191:Q193"/>
    <mergeCell ref="S191:S193"/>
    <mergeCell ref="T191:T193"/>
    <mergeCell ref="V191:V193"/>
    <mergeCell ref="W191:W193"/>
    <mergeCell ref="Y191:Y193"/>
    <mergeCell ref="Z191:Z193"/>
    <mergeCell ref="AB191:AB193"/>
    <mergeCell ref="AC191:AC193"/>
    <mergeCell ref="B191:B193"/>
    <mergeCell ref="C191:C193"/>
    <mergeCell ref="D191:D193"/>
    <mergeCell ref="F188:F190"/>
    <mergeCell ref="G188:G190"/>
    <mergeCell ref="F191:F193"/>
    <mergeCell ref="G191:G193"/>
    <mergeCell ref="E191:E193"/>
    <mergeCell ref="E188:E190"/>
    <mergeCell ref="I188:I190"/>
    <mergeCell ref="I191:I193"/>
    <mergeCell ref="M185:M187"/>
    <mergeCell ref="AE191:AE193"/>
    <mergeCell ref="AF191:AF193"/>
    <mergeCell ref="AH185:AH187"/>
    <mergeCell ref="AH188:AH190"/>
    <mergeCell ref="AH191:AH193"/>
    <mergeCell ref="P185:P187"/>
    <mergeCell ref="S185:S187"/>
    <mergeCell ref="V185:V187"/>
    <mergeCell ref="Y185:Y187"/>
    <mergeCell ref="AB185:AB187"/>
    <mergeCell ref="AE185:AE187"/>
    <mergeCell ref="AJ188:AJ190"/>
    <mergeCell ref="AI191:AI193"/>
    <mergeCell ref="AJ191:AJ193"/>
    <mergeCell ref="BA185:BA187"/>
    <mergeCell ref="BB185:BB187"/>
    <mergeCell ref="BD185:BD187"/>
    <mergeCell ref="BD191:BD193"/>
    <mergeCell ref="AT185:AT187"/>
    <mergeCell ref="AZ185:AZ187"/>
    <mergeCell ref="BE185:BE187"/>
    <mergeCell ref="AK188:AK190"/>
    <mergeCell ref="AL188:AL190"/>
    <mergeCell ref="AM188:AM190"/>
    <mergeCell ref="AN188:AN190"/>
    <mergeCell ref="AO188:AO190"/>
    <mergeCell ref="AP188:AP190"/>
    <mergeCell ref="AQ188:AQ190"/>
    <mergeCell ref="AR188:AR190"/>
    <mergeCell ref="AS188:AS190"/>
    <mergeCell ref="AT188:AT190"/>
    <mergeCell ref="AU188:AU190"/>
    <mergeCell ref="AV188:AV190"/>
    <mergeCell ref="AW188:AW190"/>
    <mergeCell ref="AX188:AX190"/>
    <mergeCell ref="AY188:AY190"/>
    <mergeCell ref="AZ188:AZ190"/>
    <mergeCell ref="BA188:BA190"/>
    <mergeCell ref="BB188:BB190"/>
    <mergeCell ref="BC188:BC190"/>
    <mergeCell ref="BD188:BD190"/>
    <mergeCell ref="BE188:BE190"/>
    <mergeCell ref="BE191:BE193"/>
    <mergeCell ref="AK191:AK193"/>
    <mergeCell ref="AL191:AL193"/>
    <mergeCell ref="AN191:AN193"/>
    <mergeCell ref="AO191:AO193"/>
    <mergeCell ref="AP191:AP193"/>
    <mergeCell ref="AQ191:AQ193"/>
    <mergeCell ref="AR191:AR193"/>
    <mergeCell ref="AS191:AS193"/>
    <mergeCell ref="AT191:AT193"/>
    <mergeCell ref="AU191:AU193"/>
    <mergeCell ref="AV191:AV193"/>
    <mergeCell ref="AW191:AW193"/>
    <mergeCell ref="AX191:AX193"/>
    <mergeCell ref="AY191:AY193"/>
    <mergeCell ref="AZ191:AZ193"/>
    <mergeCell ref="BA191:BA193"/>
    <mergeCell ref="AP219:AP221"/>
    <mergeCell ref="AQ219:AQ221"/>
    <mergeCell ref="A219:A221"/>
    <mergeCell ref="B219:B221"/>
    <mergeCell ref="C219:C221"/>
    <mergeCell ref="D219:D221"/>
    <mergeCell ref="E219:E221"/>
    <mergeCell ref="F219:F221"/>
    <mergeCell ref="G219:G221"/>
    <mergeCell ref="I219:I221"/>
    <mergeCell ref="J219:J221"/>
    <mergeCell ref="K219:K221"/>
    <mergeCell ref="M219:M221"/>
    <mergeCell ref="N219:N221"/>
    <mergeCell ref="P219:P221"/>
    <mergeCell ref="Q219:Q221"/>
    <mergeCell ref="S219:S221"/>
    <mergeCell ref="T219:T221"/>
    <mergeCell ref="V219:V221"/>
    <mergeCell ref="V222:V224"/>
    <mergeCell ref="W222:W224"/>
    <mergeCell ref="W219:W221"/>
    <mergeCell ref="Y219:Y221"/>
    <mergeCell ref="Z219:Z221"/>
    <mergeCell ref="AB219:AB221"/>
    <mergeCell ref="AC219:AC221"/>
    <mergeCell ref="AE219:AE221"/>
    <mergeCell ref="AF219:AF221"/>
    <mergeCell ref="AH219:AH221"/>
    <mergeCell ref="AI219:AI221"/>
    <mergeCell ref="AJ219:AJ221"/>
    <mergeCell ref="AK219:AK221"/>
    <mergeCell ref="AL219:AL221"/>
    <mergeCell ref="AM219:AM221"/>
    <mergeCell ref="AN219:AN221"/>
    <mergeCell ref="AO219:AO221"/>
    <mergeCell ref="AQ222:AQ224"/>
    <mergeCell ref="AR222:AR224"/>
    <mergeCell ref="AR219:AR221"/>
    <mergeCell ref="AS219:AS221"/>
    <mergeCell ref="AT219:AT221"/>
    <mergeCell ref="AU219:AU221"/>
    <mergeCell ref="AV219:AV221"/>
    <mergeCell ref="AW219:AW221"/>
    <mergeCell ref="AX219:AX221"/>
    <mergeCell ref="AY219:AY221"/>
    <mergeCell ref="AZ219:AZ221"/>
    <mergeCell ref="BA219:BA221"/>
    <mergeCell ref="BB219:BB221"/>
    <mergeCell ref="BC219:BC221"/>
    <mergeCell ref="BD219:BD221"/>
    <mergeCell ref="BE219:BE221"/>
    <mergeCell ref="A222:A224"/>
    <mergeCell ref="B222:B224"/>
    <mergeCell ref="C222:C224"/>
    <mergeCell ref="D222:D224"/>
    <mergeCell ref="E222:E224"/>
    <mergeCell ref="F222:F224"/>
    <mergeCell ref="G222:G224"/>
    <mergeCell ref="I222:I224"/>
    <mergeCell ref="J222:J224"/>
    <mergeCell ref="K222:K224"/>
    <mergeCell ref="M222:M224"/>
    <mergeCell ref="N222:N224"/>
    <mergeCell ref="P222:P224"/>
    <mergeCell ref="Q222:Q224"/>
    <mergeCell ref="S222:S224"/>
    <mergeCell ref="T222:T224"/>
    <mergeCell ref="BC222:BC224"/>
    <mergeCell ref="BD222:BD224"/>
    <mergeCell ref="BE222:BE224"/>
    <mergeCell ref="A225:A227"/>
    <mergeCell ref="B225:B227"/>
    <mergeCell ref="C225:C227"/>
    <mergeCell ref="D225:D227"/>
    <mergeCell ref="E225:E227"/>
    <mergeCell ref="F225:F227"/>
    <mergeCell ref="G225:G227"/>
    <mergeCell ref="I225:I227"/>
    <mergeCell ref="J225:J227"/>
    <mergeCell ref="K225:K227"/>
    <mergeCell ref="M225:M227"/>
    <mergeCell ref="N225:N227"/>
    <mergeCell ref="P225:P227"/>
    <mergeCell ref="Q225:Q227"/>
    <mergeCell ref="S225:S227"/>
    <mergeCell ref="T225:T227"/>
    <mergeCell ref="V225:V227"/>
    <mergeCell ref="W225:W227"/>
    <mergeCell ref="Y225:Y227"/>
    <mergeCell ref="Y222:Y224"/>
    <mergeCell ref="Z222:Z224"/>
    <mergeCell ref="AB222:AB224"/>
    <mergeCell ref="AC222:AC224"/>
    <mergeCell ref="AE222:AE224"/>
    <mergeCell ref="AF222:AF224"/>
    <mergeCell ref="AH222:AH224"/>
    <mergeCell ref="AI222:AI224"/>
    <mergeCell ref="AJ222:AJ224"/>
    <mergeCell ref="AK222:AK224"/>
    <mergeCell ref="BC225:BC227"/>
    <mergeCell ref="BD225:BD227"/>
    <mergeCell ref="BE225:BE227"/>
    <mergeCell ref="AB225:AB227"/>
    <mergeCell ref="AC225:AC227"/>
    <mergeCell ref="AE225:AE227"/>
    <mergeCell ref="AF225:AF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J4:L4"/>
    <mergeCell ref="M4:O4"/>
    <mergeCell ref="P4:R4"/>
    <mergeCell ref="S4:U4"/>
    <mergeCell ref="V4:X4"/>
    <mergeCell ref="Y4:AA4"/>
    <mergeCell ref="AB4:AD4"/>
    <mergeCell ref="AE4:AG4"/>
    <mergeCell ref="Z225:Z227"/>
    <mergeCell ref="AU225:AU227"/>
    <mergeCell ref="AV225:AV227"/>
    <mergeCell ref="AW225:AW227"/>
    <mergeCell ref="AX225:AX227"/>
    <mergeCell ref="AY225:AY227"/>
    <mergeCell ref="AZ225:AZ227"/>
    <mergeCell ref="BA225:BA227"/>
    <mergeCell ref="BB225:BB227"/>
    <mergeCell ref="AS222:AS224"/>
    <mergeCell ref="AT222:AT224"/>
    <mergeCell ref="AU222:AU224"/>
    <mergeCell ref="AV222:AV224"/>
    <mergeCell ref="AW222:AW224"/>
    <mergeCell ref="AX222:AX224"/>
    <mergeCell ref="AY222:AY224"/>
    <mergeCell ref="AZ222:AZ224"/>
    <mergeCell ref="BA222:BA224"/>
    <mergeCell ref="BB222:BB224"/>
    <mergeCell ref="AL222:AL224"/>
    <mergeCell ref="AM222:AM224"/>
    <mergeCell ref="AN222:AN224"/>
    <mergeCell ref="AO222:AO224"/>
    <mergeCell ref="AP222:AP2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593D-FA5A-450B-B4CB-F1476B877D4C}">
  <sheetPr>
    <tabColor theme="6"/>
  </sheetPr>
  <dimension ref="A1:X55"/>
  <sheetViews>
    <sheetView zoomScale="90" zoomScaleNormal="90" workbookViewId="0">
      <pane ySplit="5" topLeftCell="A6" activePane="bottomLeft" state="frozen"/>
      <selection pane="bottomLeft" activeCell="C11" sqref="C11"/>
    </sheetView>
  </sheetViews>
  <sheetFormatPr defaultRowHeight="15"/>
  <cols>
    <col min="1" max="1" width="13.85546875" style="5" customWidth="1"/>
    <col min="2" max="2" width="15.5703125" style="5" customWidth="1"/>
    <col min="3" max="3" width="16" style="5" customWidth="1"/>
    <col min="4" max="4" width="28.7109375" style="5" customWidth="1"/>
    <col min="5" max="7" width="8.7109375" style="5" customWidth="1"/>
    <col min="8" max="8" width="13.7109375" style="5" customWidth="1"/>
    <col min="9" max="9" width="10.140625" style="5" bestFit="1" customWidth="1"/>
    <col min="10" max="10" width="10.140625" style="5" customWidth="1"/>
    <col min="11" max="11" width="9.85546875" style="5" bestFit="1" customWidth="1"/>
    <col min="12" max="12" width="16.5703125" style="5" customWidth="1"/>
    <col min="13" max="13" width="8.5703125" style="5" customWidth="1"/>
    <col min="14" max="14" width="8.7109375" style="5" customWidth="1"/>
    <col min="15" max="15" width="12.7109375" style="5" customWidth="1"/>
    <col min="16" max="16" width="13.140625" style="5" customWidth="1"/>
    <col min="17" max="17" width="11" style="5" customWidth="1"/>
    <col min="18" max="18" width="7.42578125" style="5" customWidth="1"/>
    <col min="19" max="19" width="19.28515625" style="5" bestFit="1" customWidth="1"/>
    <col min="20" max="23" width="9.140625" style="5"/>
    <col min="24" max="24" width="0" style="5" hidden="1" customWidth="1"/>
    <col min="25" max="16384" width="9.140625" style="5"/>
  </cols>
  <sheetData>
    <row r="1" spans="1:24" customFormat="1" ht="15.75" customHeight="1">
      <c r="A1" s="187" t="s">
        <v>437</v>
      </c>
      <c r="B1" s="187"/>
      <c r="C1" s="187"/>
      <c r="D1" s="187"/>
      <c r="E1" s="187"/>
      <c r="F1" s="187"/>
      <c r="G1" s="187"/>
      <c r="H1" s="187"/>
      <c r="I1" s="187"/>
      <c r="J1" s="187"/>
      <c r="K1" s="187"/>
      <c r="L1" s="187"/>
      <c r="M1" s="187"/>
      <c r="N1" s="187"/>
      <c r="O1" s="187"/>
      <c r="P1" s="187"/>
      <c r="Q1" s="187"/>
      <c r="R1" s="187"/>
      <c r="S1" s="187"/>
      <c r="X1" s="86" t="s">
        <v>773</v>
      </c>
    </row>
    <row r="2" spans="1:24" customFormat="1" ht="15" customHeight="1">
      <c r="A2" s="188" t="s">
        <v>774</v>
      </c>
      <c r="B2" s="189"/>
      <c r="C2" s="189"/>
      <c r="D2" s="189"/>
      <c r="E2" s="189"/>
      <c r="F2" s="189"/>
      <c r="G2" s="189"/>
      <c r="H2" s="189"/>
      <c r="I2" s="189"/>
      <c r="J2" s="189"/>
      <c r="K2" s="189"/>
      <c r="L2" s="189"/>
      <c r="M2" s="189"/>
      <c r="N2" s="189"/>
      <c r="O2" s="189"/>
      <c r="P2" s="189"/>
      <c r="Q2" s="189"/>
      <c r="R2" s="189"/>
      <c r="S2" s="189"/>
      <c r="X2" s="86" t="s">
        <v>775</v>
      </c>
    </row>
    <row r="3" spans="1:24" customFormat="1" ht="15.75" customHeight="1">
      <c r="A3" s="190" t="s">
        <v>473</v>
      </c>
      <c r="B3" s="191"/>
      <c r="C3" s="191"/>
      <c r="D3" s="191"/>
      <c r="E3" s="191"/>
      <c r="F3" s="191"/>
      <c r="G3" s="191"/>
      <c r="H3" s="191"/>
      <c r="I3" s="191"/>
      <c r="J3" s="191"/>
      <c r="K3" s="191"/>
      <c r="L3" s="191"/>
      <c r="M3" s="191"/>
      <c r="N3" s="191"/>
      <c r="O3" s="191"/>
      <c r="P3" s="191"/>
      <c r="Q3" s="191"/>
      <c r="R3" s="191"/>
      <c r="S3" s="191"/>
    </row>
    <row r="4" spans="1:24" ht="29.25" customHeight="1">
      <c r="A4" s="258" t="s">
        <v>776</v>
      </c>
      <c r="B4" s="258" t="s">
        <v>777</v>
      </c>
      <c r="C4" s="258" t="s">
        <v>778</v>
      </c>
      <c r="D4" s="258" t="s">
        <v>779</v>
      </c>
      <c r="E4" s="260" t="s">
        <v>780</v>
      </c>
      <c r="F4" s="261"/>
      <c r="G4" s="262"/>
      <c r="H4" s="258" t="s">
        <v>781</v>
      </c>
      <c r="I4" s="264" t="s">
        <v>782</v>
      </c>
      <c r="J4" s="264"/>
      <c r="K4" s="264"/>
      <c r="L4" s="264" t="s">
        <v>783</v>
      </c>
      <c r="M4" s="265" t="s">
        <v>784</v>
      </c>
      <c r="N4" s="265"/>
      <c r="O4" s="265"/>
      <c r="P4" s="265"/>
      <c r="Q4" s="265"/>
      <c r="R4" s="265"/>
      <c r="S4" s="258" t="s">
        <v>785</v>
      </c>
    </row>
    <row r="5" spans="1:24" ht="31.5" customHeight="1">
      <c r="A5" s="259"/>
      <c r="B5" s="259"/>
      <c r="C5" s="259"/>
      <c r="D5" s="259"/>
      <c r="E5" s="82" t="s">
        <v>786</v>
      </c>
      <c r="F5" s="82" t="s">
        <v>787</v>
      </c>
      <c r="G5" s="83" t="s">
        <v>788</v>
      </c>
      <c r="H5" s="263"/>
      <c r="I5" s="75" t="s">
        <v>789</v>
      </c>
      <c r="J5" s="75" t="s">
        <v>790</v>
      </c>
      <c r="K5" s="75" t="s">
        <v>791</v>
      </c>
      <c r="L5" s="264"/>
      <c r="M5" s="87" t="s">
        <v>792</v>
      </c>
      <c r="N5" s="87" t="s">
        <v>793</v>
      </c>
      <c r="O5" s="87" t="s">
        <v>794</v>
      </c>
      <c r="P5" s="87" t="s">
        <v>795</v>
      </c>
      <c r="Q5" s="87" t="s">
        <v>796</v>
      </c>
      <c r="R5" s="87" t="s">
        <v>496</v>
      </c>
      <c r="S5" s="259"/>
    </row>
    <row r="6" spans="1:24" s="56" customFormat="1" ht="76.5" customHeight="1">
      <c r="A6" s="73" t="s">
        <v>520</v>
      </c>
      <c r="B6" s="73" t="s">
        <v>797</v>
      </c>
      <c r="C6" s="147">
        <v>2020003050051</v>
      </c>
      <c r="D6" s="73" t="s">
        <v>798</v>
      </c>
      <c r="E6" s="62" t="s">
        <v>427</v>
      </c>
      <c r="F6" s="148"/>
      <c r="G6" s="148">
        <v>100</v>
      </c>
      <c r="H6" s="62"/>
      <c r="I6" s="62"/>
      <c r="J6" s="62"/>
      <c r="K6" s="62"/>
      <c r="L6" s="62"/>
      <c r="M6" s="62"/>
      <c r="N6" s="62"/>
      <c r="O6" s="62"/>
      <c r="P6" s="62"/>
      <c r="Q6" s="62"/>
      <c r="R6" s="62"/>
      <c r="S6" s="62"/>
    </row>
    <row r="7" spans="1:24" s="56" customFormat="1" ht="60">
      <c r="A7" s="73" t="s">
        <v>520</v>
      </c>
      <c r="B7" s="73" t="s">
        <v>799</v>
      </c>
      <c r="C7" s="147">
        <v>2020003050049</v>
      </c>
      <c r="D7" s="73" t="s">
        <v>800</v>
      </c>
      <c r="E7" s="62"/>
      <c r="F7" s="62" t="s">
        <v>427</v>
      </c>
      <c r="G7" s="148">
        <v>30</v>
      </c>
      <c r="H7" s="62"/>
      <c r="I7" s="62"/>
      <c r="J7" s="62"/>
      <c r="K7" s="62"/>
      <c r="L7" s="62"/>
      <c r="M7" s="62"/>
      <c r="N7" s="62"/>
      <c r="O7" s="62"/>
      <c r="P7" s="62"/>
      <c r="Q7" s="62"/>
      <c r="R7" s="62"/>
      <c r="S7" s="62"/>
    </row>
    <row r="8" spans="1:24">
      <c r="A8" s="64"/>
      <c r="B8" s="64"/>
      <c r="C8" s="64"/>
      <c r="D8" s="64"/>
      <c r="E8" s="64"/>
      <c r="F8" s="64"/>
      <c r="G8" s="64"/>
      <c r="H8" s="64"/>
      <c r="I8" s="64"/>
      <c r="J8" s="64"/>
      <c r="K8" s="64"/>
      <c r="L8" s="64"/>
      <c r="M8" s="64"/>
      <c r="N8" s="64"/>
      <c r="O8" s="64"/>
      <c r="P8" s="64"/>
      <c r="Q8" s="64"/>
      <c r="R8" s="64"/>
      <c r="S8" s="64"/>
    </row>
    <row r="9" spans="1:24">
      <c r="A9" s="64"/>
      <c r="B9" s="64"/>
      <c r="C9" s="64"/>
      <c r="D9" s="64"/>
      <c r="E9" s="64"/>
      <c r="F9" s="64"/>
      <c r="G9" s="64"/>
      <c r="H9" s="64"/>
      <c r="I9" s="64"/>
      <c r="J9" s="64"/>
      <c r="K9" s="64"/>
      <c r="L9" s="64"/>
      <c r="M9" s="64"/>
      <c r="N9" s="64"/>
      <c r="O9" s="64"/>
      <c r="P9" s="64"/>
      <c r="Q9" s="64"/>
      <c r="R9" s="64"/>
      <c r="S9" s="64"/>
    </row>
    <row r="10" spans="1:24">
      <c r="A10" s="64"/>
      <c r="B10" s="64"/>
      <c r="C10" s="64"/>
      <c r="D10" s="64"/>
      <c r="E10" s="64"/>
      <c r="F10" s="64"/>
      <c r="G10" s="64"/>
      <c r="H10" s="64"/>
      <c r="I10" s="64"/>
      <c r="J10" s="64"/>
      <c r="K10" s="64"/>
      <c r="L10" s="64"/>
      <c r="M10" s="64"/>
      <c r="N10" s="64"/>
      <c r="O10" s="64"/>
      <c r="P10" s="64"/>
      <c r="Q10" s="64"/>
      <c r="R10" s="64"/>
      <c r="S10" s="64"/>
    </row>
    <row r="11" spans="1:24">
      <c r="A11" s="64"/>
      <c r="B11" s="64"/>
      <c r="C11" s="64"/>
      <c r="D11" s="64"/>
      <c r="E11" s="64"/>
      <c r="F11" s="64"/>
      <c r="G11" s="64"/>
      <c r="H11" s="64"/>
      <c r="I11" s="64"/>
      <c r="J11" s="64"/>
      <c r="K11" s="64"/>
      <c r="L11" s="64"/>
      <c r="M11" s="64"/>
      <c r="N11" s="64"/>
      <c r="O11" s="64"/>
      <c r="P11" s="64"/>
      <c r="Q11" s="64"/>
      <c r="R11" s="64"/>
      <c r="S11" s="64"/>
    </row>
    <row r="12" spans="1:24">
      <c r="A12" s="64"/>
      <c r="B12" s="64"/>
      <c r="C12" s="64"/>
      <c r="D12" s="64"/>
      <c r="E12" s="64"/>
      <c r="F12" s="64"/>
      <c r="G12" s="64"/>
      <c r="H12" s="64"/>
      <c r="I12" s="64"/>
      <c r="J12" s="64"/>
      <c r="K12" s="64"/>
      <c r="L12" s="64"/>
      <c r="M12" s="64"/>
      <c r="N12" s="64"/>
      <c r="O12" s="64"/>
      <c r="P12" s="64"/>
      <c r="Q12" s="64"/>
      <c r="R12" s="64"/>
      <c r="S12" s="64"/>
    </row>
    <row r="13" spans="1:24">
      <c r="A13" s="64"/>
      <c r="B13" s="64"/>
      <c r="C13" s="64"/>
      <c r="D13" s="64"/>
      <c r="E13" s="64"/>
      <c r="F13" s="64"/>
      <c r="G13" s="64"/>
      <c r="H13" s="64"/>
      <c r="I13" s="64"/>
      <c r="J13" s="64"/>
      <c r="K13" s="64"/>
      <c r="L13" s="64"/>
      <c r="M13" s="64"/>
      <c r="N13" s="64"/>
      <c r="O13" s="64"/>
      <c r="P13" s="64"/>
      <c r="Q13" s="64"/>
      <c r="R13" s="64"/>
      <c r="S13" s="64"/>
    </row>
    <row r="14" spans="1:24">
      <c r="A14" s="64"/>
      <c r="B14" s="64"/>
      <c r="C14" s="64"/>
      <c r="D14" s="64"/>
      <c r="E14" s="64"/>
      <c r="F14" s="64"/>
      <c r="G14" s="64"/>
      <c r="H14" s="64"/>
      <c r="I14" s="64"/>
      <c r="J14" s="64"/>
      <c r="K14" s="64"/>
      <c r="L14" s="64"/>
      <c r="M14" s="64"/>
      <c r="N14" s="64"/>
      <c r="O14" s="64"/>
      <c r="P14" s="64"/>
      <c r="Q14" s="64"/>
      <c r="R14" s="64"/>
      <c r="S14" s="64"/>
    </row>
    <row r="15" spans="1:24">
      <c r="A15" s="64"/>
      <c r="B15" s="64"/>
      <c r="C15" s="64"/>
      <c r="D15" s="64"/>
      <c r="E15" s="64"/>
      <c r="F15" s="64"/>
      <c r="G15" s="64"/>
      <c r="H15" s="64"/>
      <c r="I15" s="64"/>
      <c r="J15" s="64"/>
      <c r="K15" s="64"/>
      <c r="L15" s="64"/>
      <c r="M15" s="64"/>
      <c r="N15" s="64"/>
      <c r="O15" s="64"/>
      <c r="P15" s="64"/>
      <c r="Q15" s="64"/>
      <c r="R15" s="64"/>
      <c r="S15" s="64"/>
    </row>
    <row r="16" spans="1:24">
      <c r="A16" s="64"/>
      <c r="B16" s="64"/>
      <c r="C16" s="64"/>
      <c r="D16" s="64"/>
      <c r="E16" s="64"/>
      <c r="F16" s="64"/>
      <c r="G16" s="64"/>
      <c r="H16" s="64"/>
      <c r="I16" s="64"/>
      <c r="J16" s="64"/>
      <c r="K16" s="64"/>
      <c r="L16" s="64"/>
      <c r="M16" s="64"/>
      <c r="N16" s="64"/>
      <c r="O16" s="64"/>
      <c r="P16" s="64"/>
      <c r="Q16" s="64"/>
      <c r="R16" s="64"/>
      <c r="S16" s="64"/>
    </row>
    <row r="17" spans="1:19">
      <c r="A17" s="64"/>
      <c r="B17" s="64"/>
      <c r="C17" s="64"/>
      <c r="D17" s="64"/>
      <c r="E17" s="64"/>
      <c r="F17" s="64"/>
      <c r="G17" s="64"/>
      <c r="H17" s="64"/>
      <c r="I17" s="64"/>
      <c r="J17" s="64"/>
      <c r="K17" s="64"/>
      <c r="L17" s="64"/>
      <c r="M17" s="64"/>
      <c r="N17" s="64"/>
      <c r="O17" s="64"/>
      <c r="P17" s="64"/>
      <c r="Q17" s="64"/>
      <c r="R17" s="64"/>
      <c r="S17" s="64"/>
    </row>
    <row r="18" spans="1:19">
      <c r="A18" s="64"/>
      <c r="B18" s="64"/>
      <c r="C18" s="64"/>
      <c r="D18" s="64"/>
      <c r="E18" s="64"/>
      <c r="F18" s="64"/>
      <c r="G18" s="64"/>
      <c r="H18" s="64"/>
      <c r="I18" s="64"/>
      <c r="J18" s="64"/>
      <c r="K18" s="64"/>
      <c r="L18" s="64"/>
      <c r="M18" s="64"/>
      <c r="N18" s="64"/>
      <c r="O18" s="64"/>
      <c r="P18" s="64"/>
      <c r="Q18" s="64"/>
      <c r="R18" s="64"/>
      <c r="S18" s="64"/>
    </row>
    <row r="19" spans="1:19">
      <c r="A19" s="64"/>
      <c r="B19" s="64"/>
      <c r="C19" s="64"/>
      <c r="D19" s="64"/>
      <c r="E19" s="64"/>
      <c r="F19" s="64"/>
      <c r="G19" s="64"/>
      <c r="H19" s="64"/>
      <c r="I19" s="64"/>
      <c r="J19" s="64"/>
      <c r="K19" s="64"/>
      <c r="L19" s="64"/>
      <c r="M19" s="64"/>
      <c r="N19" s="64"/>
      <c r="O19" s="64"/>
      <c r="P19" s="64"/>
      <c r="Q19" s="64"/>
      <c r="R19" s="64"/>
      <c r="S19" s="64"/>
    </row>
    <row r="20" spans="1:19">
      <c r="A20" s="64"/>
      <c r="B20" s="64"/>
      <c r="C20" s="64"/>
      <c r="D20" s="64"/>
      <c r="E20" s="64"/>
      <c r="F20" s="64"/>
      <c r="G20" s="64"/>
      <c r="H20" s="64"/>
      <c r="I20" s="64"/>
      <c r="J20" s="64"/>
      <c r="K20" s="64"/>
      <c r="L20" s="64"/>
      <c r="M20" s="64"/>
      <c r="N20" s="64"/>
      <c r="O20" s="64"/>
      <c r="P20" s="64"/>
      <c r="Q20" s="64"/>
      <c r="R20" s="64"/>
      <c r="S20" s="64"/>
    </row>
    <row r="21" spans="1:19">
      <c r="A21" s="64"/>
      <c r="B21" s="64"/>
      <c r="C21" s="64"/>
      <c r="D21" s="64"/>
      <c r="E21" s="64"/>
      <c r="F21" s="64"/>
      <c r="G21" s="64"/>
      <c r="H21" s="64"/>
      <c r="I21" s="64"/>
      <c r="J21" s="64"/>
      <c r="K21" s="64"/>
      <c r="L21" s="64"/>
      <c r="M21" s="64"/>
      <c r="N21" s="64"/>
      <c r="O21" s="64"/>
      <c r="P21" s="64"/>
      <c r="Q21" s="64"/>
      <c r="R21" s="64"/>
      <c r="S21" s="64"/>
    </row>
    <row r="22" spans="1:19">
      <c r="A22" s="64"/>
      <c r="B22" s="64"/>
      <c r="C22" s="64"/>
      <c r="D22" s="64"/>
      <c r="E22" s="64"/>
      <c r="F22" s="64"/>
      <c r="G22" s="64"/>
      <c r="H22" s="64"/>
      <c r="I22" s="64"/>
      <c r="J22" s="64"/>
      <c r="K22" s="64"/>
      <c r="L22" s="64"/>
      <c r="M22" s="64"/>
      <c r="N22" s="64"/>
      <c r="O22" s="64"/>
      <c r="P22" s="64"/>
      <c r="Q22" s="64"/>
      <c r="R22" s="64"/>
      <c r="S22" s="64"/>
    </row>
    <row r="23" spans="1:19">
      <c r="A23" s="64"/>
      <c r="B23" s="64"/>
      <c r="C23" s="64"/>
      <c r="D23" s="64"/>
      <c r="E23" s="64"/>
      <c r="F23" s="64"/>
      <c r="G23" s="64"/>
      <c r="H23" s="64"/>
      <c r="I23" s="64"/>
      <c r="J23" s="64"/>
      <c r="K23" s="64"/>
      <c r="L23" s="64"/>
      <c r="M23" s="64"/>
      <c r="N23" s="64"/>
      <c r="O23" s="64"/>
      <c r="P23" s="64"/>
      <c r="Q23" s="64"/>
      <c r="R23" s="64"/>
      <c r="S23" s="64"/>
    </row>
    <row r="24" spans="1:19">
      <c r="A24" s="64"/>
      <c r="B24" s="64"/>
      <c r="C24" s="64"/>
      <c r="D24" s="64"/>
      <c r="E24" s="64"/>
      <c r="F24" s="64"/>
      <c r="G24" s="64"/>
      <c r="H24" s="64"/>
      <c r="I24" s="64"/>
      <c r="J24" s="64"/>
      <c r="K24" s="64"/>
      <c r="L24" s="64"/>
      <c r="M24" s="64"/>
      <c r="N24" s="64"/>
      <c r="O24" s="64"/>
      <c r="P24" s="64"/>
      <c r="Q24" s="64"/>
      <c r="R24" s="64"/>
      <c r="S24" s="64"/>
    </row>
    <row r="25" spans="1:19">
      <c r="A25" s="64"/>
      <c r="B25" s="64"/>
      <c r="C25" s="64"/>
      <c r="D25" s="64"/>
      <c r="E25" s="64"/>
      <c r="F25" s="64"/>
      <c r="G25" s="64"/>
      <c r="H25" s="64"/>
      <c r="I25" s="64"/>
      <c r="J25" s="64"/>
      <c r="K25" s="64"/>
      <c r="L25" s="64"/>
      <c r="M25" s="64"/>
      <c r="N25" s="64"/>
      <c r="O25" s="64"/>
      <c r="P25" s="64"/>
      <c r="Q25" s="64"/>
      <c r="R25" s="64"/>
      <c r="S25" s="64"/>
    </row>
    <row r="26" spans="1:19">
      <c r="A26" s="64"/>
      <c r="B26" s="64"/>
      <c r="C26" s="64"/>
      <c r="D26" s="64"/>
      <c r="E26" s="64"/>
      <c r="F26" s="64"/>
      <c r="G26" s="64"/>
      <c r="H26" s="64"/>
      <c r="I26" s="64"/>
      <c r="J26" s="64"/>
      <c r="K26" s="64"/>
      <c r="L26" s="64"/>
      <c r="M26" s="64"/>
      <c r="N26" s="64"/>
      <c r="O26" s="64"/>
      <c r="P26" s="64"/>
      <c r="Q26" s="64"/>
      <c r="R26" s="64"/>
      <c r="S26" s="64"/>
    </row>
    <row r="27" spans="1:19">
      <c r="A27" s="64"/>
      <c r="B27" s="64"/>
      <c r="C27" s="64"/>
      <c r="D27" s="64"/>
      <c r="E27" s="64"/>
      <c r="F27" s="64"/>
      <c r="G27" s="64"/>
      <c r="H27" s="64"/>
      <c r="I27" s="64"/>
      <c r="J27" s="64"/>
      <c r="K27" s="64"/>
      <c r="L27" s="64"/>
      <c r="M27" s="64"/>
      <c r="N27" s="64"/>
      <c r="O27" s="64"/>
      <c r="P27" s="64"/>
      <c r="Q27" s="64"/>
      <c r="R27" s="64"/>
      <c r="S27" s="64"/>
    </row>
    <row r="28" spans="1:19">
      <c r="A28" s="64"/>
      <c r="B28" s="64"/>
      <c r="C28" s="64"/>
      <c r="D28" s="64"/>
      <c r="E28" s="64"/>
      <c r="F28" s="64"/>
      <c r="G28" s="64"/>
      <c r="H28" s="64"/>
      <c r="I28" s="64"/>
      <c r="J28" s="64"/>
      <c r="K28" s="64"/>
      <c r="L28" s="64"/>
      <c r="M28" s="64"/>
      <c r="N28" s="64"/>
      <c r="O28" s="64"/>
      <c r="P28" s="64"/>
      <c r="Q28" s="64"/>
      <c r="R28" s="64"/>
      <c r="S28" s="64"/>
    </row>
    <row r="29" spans="1:19">
      <c r="A29" s="64"/>
      <c r="B29" s="64"/>
      <c r="C29" s="64"/>
      <c r="D29" s="64"/>
      <c r="E29" s="64"/>
      <c r="F29" s="64"/>
      <c r="G29" s="64"/>
      <c r="H29" s="64"/>
      <c r="I29" s="64"/>
      <c r="J29" s="64"/>
      <c r="K29" s="64"/>
      <c r="L29" s="64"/>
      <c r="M29" s="64"/>
      <c r="N29" s="64"/>
      <c r="O29" s="64"/>
      <c r="P29" s="64"/>
      <c r="Q29" s="64"/>
      <c r="R29" s="64"/>
      <c r="S29" s="64"/>
    </row>
    <row r="30" spans="1:19">
      <c r="A30" s="64"/>
      <c r="B30" s="64"/>
      <c r="C30" s="64"/>
      <c r="D30" s="64"/>
      <c r="E30" s="64"/>
      <c r="F30" s="64"/>
      <c r="G30" s="64"/>
      <c r="H30" s="64"/>
      <c r="I30" s="64"/>
      <c r="J30" s="64"/>
      <c r="K30" s="64"/>
      <c r="L30" s="64"/>
      <c r="M30" s="64"/>
      <c r="N30" s="64"/>
      <c r="O30" s="64"/>
      <c r="P30" s="64"/>
      <c r="Q30" s="64"/>
      <c r="R30" s="64"/>
      <c r="S30" s="64"/>
    </row>
    <row r="31" spans="1:19">
      <c r="A31" s="64"/>
      <c r="B31" s="64"/>
      <c r="C31" s="64"/>
      <c r="D31" s="64"/>
      <c r="E31" s="64"/>
      <c r="F31" s="64"/>
      <c r="G31" s="64"/>
      <c r="H31" s="64"/>
      <c r="I31" s="64"/>
      <c r="J31" s="64"/>
      <c r="K31" s="64"/>
      <c r="L31" s="64"/>
      <c r="M31" s="64"/>
      <c r="N31" s="64"/>
      <c r="O31" s="64"/>
      <c r="P31" s="64"/>
      <c r="Q31" s="64"/>
      <c r="R31" s="64"/>
      <c r="S31" s="64"/>
    </row>
    <row r="32" spans="1:19">
      <c r="A32" s="64"/>
      <c r="B32" s="64"/>
      <c r="C32" s="64"/>
      <c r="D32" s="64"/>
      <c r="E32" s="64"/>
      <c r="F32" s="64"/>
      <c r="G32" s="64"/>
      <c r="H32" s="64"/>
      <c r="I32" s="64"/>
      <c r="J32" s="64"/>
      <c r="K32" s="64"/>
      <c r="L32" s="64"/>
      <c r="M32" s="64"/>
      <c r="N32" s="64"/>
      <c r="O32" s="64"/>
      <c r="P32" s="64"/>
      <c r="Q32" s="64"/>
      <c r="R32" s="64"/>
      <c r="S32" s="64"/>
    </row>
    <row r="33" spans="1:19">
      <c r="A33" s="64"/>
      <c r="B33" s="64"/>
      <c r="C33" s="64"/>
      <c r="D33" s="64"/>
      <c r="E33" s="64"/>
      <c r="F33" s="64"/>
      <c r="G33" s="64"/>
      <c r="H33" s="64"/>
      <c r="I33" s="64"/>
      <c r="J33" s="64"/>
      <c r="K33" s="64"/>
      <c r="L33" s="64"/>
      <c r="M33" s="64"/>
      <c r="N33" s="64"/>
      <c r="O33" s="64"/>
      <c r="P33" s="64"/>
      <c r="Q33" s="64"/>
      <c r="R33" s="64"/>
      <c r="S33" s="64"/>
    </row>
    <row r="34" spans="1:19">
      <c r="A34" s="64"/>
      <c r="B34" s="64"/>
      <c r="C34" s="64"/>
      <c r="D34" s="64"/>
      <c r="E34" s="64"/>
      <c r="F34" s="64"/>
      <c r="G34" s="64"/>
      <c r="H34" s="64"/>
      <c r="I34" s="64"/>
      <c r="J34" s="64"/>
      <c r="K34" s="64"/>
      <c r="L34" s="64"/>
      <c r="M34" s="64"/>
      <c r="N34" s="64"/>
      <c r="O34" s="64"/>
      <c r="P34" s="64"/>
      <c r="Q34" s="64"/>
      <c r="R34" s="64"/>
      <c r="S34" s="64"/>
    </row>
    <row r="35" spans="1:19">
      <c r="A35" s="64"/>
      <c r="B35" s="64"/>
      <c r="C35" s="64"/>
      <c r="D35" s="64"/>
      <c r="E35" s="64"/>
      <c r="F35" s="64"/>
      <c r="G35" s="64"/>
      <c r="H35" s="64"/>
      <c r="I35" s="64"/>
      <c r="J35" s="64"/>
      <c r="K35" s="64"/>
      <c r="L35" s="64"/>
      <c r="M35" s="64"/>
      <c r="N35" s="64"/>
      <c r="O35" s="64"/>
      <c r="P35" s="64"/>
      <c r="Q35" s="64"/>
      <c r="R35" s="64"/>
      <c r="S35" s="64"/>
    </row>
    <row r="36" spans="1:19">
      <c r="A36" s="64"/>
      <c r="B36" s="64"/>
      <c r="C36" s="64"/>
      <c r="D36" s="64"/>
      <c r="E36" s="64"/>
      <c r="F36" s="64"/>
      <c r="G36" s="64"/>
      <c r="H36" s="64"/>
      <c r="I36" s="64"/>
      <c r="J36" s="64"/>
      <c r="K36" s="64"/>
      <c r="L36" s="64"/>
      <c r="M36" s="64"/>
      <c r="N36" s="64"/>
      <c r="O36" s="64"/>
      <c r="P36" s="64"/>
      <c r="Q36" s="64"/>
      <c r="R36" s="64"/>
      <c r="S36" s="64"/>
    </row>
    <row r="37" spans="1:19">
      <c r="A37" s="64"/>
      <c r="B37" s="64"/>
      <c r="C37" s="64"/>
      <c r="D37" s="64"/>
      <c r="E37" s="64"/>
      <c r="F37" s="64"/>
      <c r="G37" s="64"/>
      <c r="H37" s="64"/>
      <c r="I37" s="64"/>
      <c r="J37" s="64"/>
      <c r="K37" s="64"/>
      <c r="L37" s="64"/>
      <c r="M37" s="64"/>
      <c r="N37" s="64"/>
      <c r="O37" s="64"/>
      <c r="P37" s="64"/>
      <c r="Q37" s="64"/>
      <c r="R37" s="64"/>
      <c r="S37" s="64"/>
    </row>
    <row r="38" spans="1:19">
      <c r="A38" s="64"/>
      <c r="B38" s="64"/>
      <c r="C38" s="64"/>
      <c r="D38" s="64"/>
      <c r="E38" s="64"/>
      <c r="F38" s="64"/>
      <c r="G38" s="64"/>
      <c r="H38" s="64"/>
      <c r="I38" s="64"/>
      <c r="J38" s="64"/>
      <c r="K38" s="64"/>
      <c r="L38" s="64"/>
      <c r="M38" s="64"/>
      <c r="N38" s="64"/>
      <c r="O38" s="64"/>
      <c r="P38" s="64"/>
      <c r="Q38" s="64"/>
      <c r="R38" s="64"/>
      <c r="S38" s="64"/>
    </row>
    <row r="39" spans="1:19">
      <c r="A39" s="64"/>
      <c r="B39" s="64"/>
      <c r="C39" s="64"/>
      <c r="D39" s="64"/>
      <c r="E39" s="64"/>
      <c r="F39" s="64"/>
      <c r="G39" s="64"/>
      <c r="H39" s="64"/>
      <c r="I39" s="64"/>
      <c r="J39" s="64"/>
      <c r="K39" s="64"/>
      <c r="L39" s="64"/>
      <c r="M39" s="64"/>
      <c r="N39" s="64"/>
      <c r="O39" s="64"/>
      <c r="P39" s="64"/>
      <c r="Q39" s="64"/>
      <c r="R39" s="64"/>
      <c r="S39" s="64"/>
    </row>
    <row r="40" spans="1:19">
      <c r="A40" s="64"/>
      <c r="B40" s="64"/>
      <c r="C40" s="64"/>
      <c r="D40" s="64"/>
      <c r="E40" s="64"/>
      <c r="F40" s="64"/>
      <c r="G40" s="64"/>
      <c r="H40" s="64"/>
      <c r="I40" s="64"/>
      <c r="J40" s="64"/>
      <c r="K40" s="64"/>
      <c r="L40" s="64"/>
      <c r="M40" s="64"/>
      <c r="N40" s="64"/>
      <c r="O40" s="64"/>
      <c r="P40" s="64"/>
      <c r="Q40" s="64"/>
      <c r="R40" s="64"/>
      <c r="S40" s="64"/>
    </row>
    <row r="41" spans="1:19">
      <c r="A41" s="64"/>
      <c r="B41" s="64"/>
      <c r="C41" s="64"/>
      <c r="D41" s="64"/>
      <c r="E41" s="64"/>
      <c r="F41" s="64"/>
      <c r="G41" s="64"/>
      <c r="H41" s="64"/>
      <c r="I41" s="64"/>
      <c r="J41" s="64"/>
      <c r="K41" s="64"/>
      <c r="L41" s="64"/>
      <c r="M41" s="64"/>
      <c r="N41" s="64"/>
      <c r="O41" s="64"/>
      <c r="P41" s="64"/>
      <c r="Q41" s="64"/>
      <c r="R41" s="64"/>
      <c r="S41" s="64"/>
    </row>
    <row r="42" spans="1:19">
      <c r="A42" s="64"/>
      <c r="B42" s="64"/>
      <c r="C42" s="64"/>
      <c r="D42" s="64"/>
      <c r="E42" s="64"/>
      <c r="F42" s="64"/>
      <c r="G42" s="64"/>
      <c r="H42" s="64"/>
      <c r="I42" s="64"/>
      <c r="J42" s="64"/>
      <c r="K42" s="64"/>
      <c r="L42" s="64"/>
      <c r="M42" s="64"/>
      <c r="N42" s="64"/>
      <c r="O42" s="64"/>
      <c r="P42" s="64"/>
      <c r="Q42" s="64"/>
      <c r="R42" s="64"/>
      <c r="S42" s="64"/>
    </row>
    <row r="43" spans="1:19">
      <c r="A43" s="64"/>
      <c r="B43" s="64"/>
      <c r="C43" s="64"/>
      <c r="D43" s="64"/>
      <c r="E43" s="64"/>
      <c r="F43" s="64"/>
      <c r="G43" s="64"/>
      <c r="H43" s="64"/>
      <c r="I43" s="64"/>
      <c r="J43" s="64"/>
      <c r="K43" s="64"/>
      <c r="L43" s="64"/>
      <c r="M43" s="64"/>
      <c r="N43" s="64"/>
      <c r="O43" s="64"/>
      <c r="P43" s="64"/>
      <c r="Q43" s="64"/>
      <c r="R43" s="64"/>
      <c r="S43" s="64"/>
    </row>
    <row r="44" spans="1:19">
      <c r="A44" s="64"/>
      <c r="B44" s="64"/>
      <c r="C44" s="64"/>
      <c r="D44" s="64"/>
      <c r="E44" s="64"/>
      <c r="F44" s="64"/>
      <c r="G44" s="64"/>
      <c r="H44" s="64"/>
      <c r="I44" s="64"/>
      <c r="J44" s="64"/>
      <c r="K44" s="64"/>
      <c r="L44" s="64"/>
      <c r="M44" s="64"/>
      <c r="N44" s="64"/>
      <c r="O44" s="64"/>
      <c r="P44" s="64"/>
      <c r="Q44" s="64"/>
      <c r="R44" s="64"/>
      <c r="S44" s="64"/>
    </row>
    <row r="45" spans="1:19">
      <c r="A45" s="64"/>
      <c r="B45" s="64"/>
      <c r="C45" s="64"/>
      <c r="D45" s="64"/>
      <c r="E45" s="64"/>
      <c r="F45" s="64"/>
      <c r="G45" s="64"/>
      <c r="H45" s="64"/>
      <c r="I45" s="64"/>
      <c r="J45" s="64"/>
      <c r="K45" s="64"/>
      <c r="L45" s="64"/>
      <c r="M45" s="64"/>
      <c r="N45" s="64"/>
      <c r="O45" s="64"/>
      <c r="P45" s="64"/>
      <c r="Q45" s="64"/>
      <c r="R45" s="64"/>
      <c r="S45" s="64"/>
    </row>
    <row r="46" spans="1:19">
      <c r="A46" s="64"/>
      <c r="B46" s="64"/>
      <c r="C46" s="64"/>
      <c r="D46" s="64"/>
      <c r="E46" s="64"/>
      <c r="F46" s="64"/>
      <c r="G46" s="64"/>
      <c r="H46" s="64"/>
      <c r="I46" s="64"/>
      <c r="J46" s="64"/>
      <c r="K46" s="64"/>
      <c r="L46" s="64"/>
      <c r="M46" s="64"/>
      <c r="N46" s="64"/>
      <c r="O46" s="64"/>
      <c r="P46" s="64"/>
      <c r="Q46" s="64"/>
      <c r="R46" s="64"/>
      <c r="S46" s="64"/>
    </row>
    <row r="47" spans="1:19">
      <c r="A47" s="64"/>
      <c r="B47" s="64"/>
      <c r="C47" s="64"/>
      <c r="D47" s="64"/>
      <c r="E47" s="64"/>
      <c r="F47" s="64"/>
      <c r="G47" s="64"/>
      <c r="H47" s="64"/>
      <c r="I47" s="64"/>
      <c r="J47" s="64"/>
      <c r="K47" s="64"/>
      <c r="L47" s="64"/>
      <c r="M47" s="64"/>
      <c r="N47" s="64"/>
      <c r="O47" s="64"/>
      <c r="P47" s="64"/>
      <c r="Q47" s="64"/>
      <c r="R47" s="64"/>
      <c r="S47" s="64"/>
    </row>
    <row r="48" spans="1:19">
      <c r="A48" s="64"/>
      <c r="B48" s="64"/>
      <c r="C48" s="64"/>
      <c r="D48" s="64"/>
      <c r="E48" s="64"/>
      <c r="F48" s="64"/>
      <c r="G48" s="64"/>
      <c r="H48" s="64"/>
      <c r="I48" s="64"/>
      <c r="J48" s="64"/>
      <c r="K48" s="64"/>
      <c r="L48" s="64"/>
      <c r="M48" s="64"/>
      <c r="N48" s="64"/>
      <c r="O48" s="64"/>
      <c r="P48" s="64"/>
      <c r="Q48" s="64"/>
      <c r="R48" s="64"/>
      <c r="S48" s="64"/>
    </row>
    <row r="49" spans="1:19">
      <c r="A49" s="64"/>
      <c r="B49" s="64"/>
      <c r="C49" s="64"/>
      <c r="D49" s="64"/>
      <c r="E49" s="64"/>
      <c r="F49" s="64"/>
      <c r="G49" s="64"/>
      <c r="H49" s="64"/>
      <c r="I49" s="64"/>
      <c r="J49" s="64"/>
      <c r="K49" s="64"/>
      <c r="L49" s="64"/>
      <c r="M49" s="64"/>
      <c r="N49" s="64"/>
      <c r="O49" s="64"/>
      <c r="P49" s="64"/>
      <c r="Q49" s="64"/>
      <c r="R49" s="64"/>
      <c r="S49" s="64"/>
    </row>
    <row r="50" spans="1:19">
      <c r="A50" s="64"/>
      <c r="B50" s="64"/>
      <c r="C50" s="64"/>
      <c r="D50" s="64"/>
      <c r="E50" s="64"/>
      <c r="F50" s="64"/>
      <c r="G50" s="64"/>
      <c r="H50" s="64"/>
      <c r="I50" s="64"/>
      <c r="J50" s="64"/>
      <c r="K50" s="64"/>
      <c r="L50" s="64"/>
      <c r="M50" s="64"/>
      <c r="N50" s="64"/>
      <c r="O50" s="64"/>
      <c r="P50" s="64"/>
      <c r="Q50" s="64"/>
      <c r="R50" s="64"/>
      <c r="S50" s="64"/>
    </row>
    <row r="51" spans="1:19">
      <c r="A51" s="64"/>
      <c r="B51" s="64"/>
      <c r="C51" s="64"/>
      <c r="D51" s="64"/>
      <c r="E51" s="64"/>
      <c r="F51" s="64"/>
      <c r="G51" s="64"/>
      <c r="H51" s="64"/>
      <c r="I51" s="64"/>
      <c r="J51" s="64"/>
      <c r="K51" s="64"/>
      <c r="L51" s="64"/>
      <c r="M51" s="64"/>
      <c r="N51" s="64"/>
      <c r="O51" s="64"/>
      <c r="P51" s="64"/>
      <c r="Q51" s="64"/>
      <c r="R51" s="64"/>
      <c r="S51" s="64"/>
    </row>
    <row r="52" spans="1:19">
      <c r="A52" s="64"/>
      <c r="B52" s="64"/>
      <c r="C52" s="64"/>
      <c r="D52" s="64"/>
      <c r="E52" s="64"/>
      <c r="F52" s="64"/>
      <c r="G52" s="64"/>
      <c r="H52" s="64"/>
      <c r="I52" s="64"/>
      <c r="J52" s="64"/>
      <c r="K52" s="64"/>
      <c r="L52" s="64"/>
      <c r="M52" s="64"/>
      <c r="N52" s="64"/>
      <c r="O52" s="64"/>
      <c r="P52" s="64"/>
      <c r="Q52" s="64"/>
      <c r="R52" s="64"/>
      <c r="S52" s="64"/>
    </row>
    <row r="53" spans="1:19">
      <c r="A53" s="64"/>
      <c r="B53" s="64"/>
      <c r="C53" s="64"/>
      <c r="D53" s="64"/>
      <c r="E53" s="64"/>
      <c r="F53" s="64"/>
      <c r="G53" s="64"/>
      <c r="H53" s="64"/>
      <c r="I53" s="64"/>
      <c r="J53" s="64"/>
      <c r="K53" s="64"/>
      <c r="L53" s="64"/>
      <c r="M53" s="64"/>
      <c r="N53" s="64"/>
      <c r="O53" s="64"/>
      <c r="P53" s="64"/>
      <c r="Q53" s="64"/>
      <c r="R53" s="64"/>
      <c r="S53" s="64"/>
    </row>
    <row r="54" spans="1:19">
      <c r="A54" s="64"/>
      <c r="B54" s="64"/>
      <c r="C54" s="64"/>
      <c r="D54" s="64"/>
      <c r="E54" s="64"/>
      <c r="F54" s="64"/>
      <c r="G54" s="64"/>
      <c r="H54" s="64"/>
      <c r="I54" s="64"/>
      <c r="J54" s="64"/>
      <c r="K54" s="64"/>
      <c r="L54" s="64"/>
      <c r="M54" s="64"/>
      <c r="N54" s="64"/>
      <c r="O54" s="64"/>
      <c r="P54" s="64"/>
      <c r="Q54" s="64"/>
      <c r="R54" s="64"/>
      <c r="S54" s="64"/>
    </row>
    <row r="55" spans="1:19">
      <c r="A55" s="64"/>
      <c r="B55" s="64"/>
      <c r="C55" s="64"/>
      <c r="D55" s="64"/>
      <c r="E55" s="64"/>
      <c r="F55" s="64"/>
      <c r="G55" s="64"/>
      <c r="H55" s="64"/>
      <c r="I55" s="64"/>
      <c r="J55" s="64"/>
      <c r="K55" s="64"/>
      <c r="L55" s="64"/>
      <c r="M55" s="64"/>
      <c r="N55" s="64"/>
      <c r="O55" s="64"/>
      <c r="P55" s="64"/>
      <c r="Q55" s="64"/>
      <c r="R55" s="64"/>
      <c r="S55" s="64"/>
    </row>
  </sheetData>
  <mergeCells count="13">
    <mergeCell ref="S4:S5"/>
    <mergeCell ref="C4:C5"/>
    <mergeCell ref="A1:S1"/>
    <mergeCell ref="A2:S2"/>
    <mergeCell ref="A3:S3"/>
    <mergeCell ref="E4:G4"/>
    <mergeCell ref="A4:A5"/>
    <mergeCell ref="D4:D5"/>
    <mergeCell ref="B4:B5"/>
    <mergeCell ref="H4:H5"/>
    <mergeCell ref="I4:K4"/>
    <mergeCell ref="L4:L5"/>
    <mergeCell ref="M4:R4"/>
  </mergeCells>
  <dataValidations count="1">
    <dataValidation type="list" allowBlank="1" showInputMessage="1" showErrorMessage="1" sqref="L6:L55" xr:uid="{10BDF5AB-8626-430B-AB28-1B89CF00285E}">
      <formula1>$X$1:$X$2</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F12F-BC4D-4879-9CE0-4561034EF4F9}">
  <sheetPr>
    <tabColor theme="6"/>
  </sheetPr>
  <dimension ref="A1:R54"/>
  <sheetViews>
    <sheetView workbookViewId="0">
      <pane ySplit="4" topLeftCell="A5" activePane="bottomLeft" state="frozen"/>
      <selection pane="bottomLeft" activeCell="A3" sqref="A3:I3"/>
    </sheetView>
  </sheetViews>
  <sheetFormatPr defaultColWidth="9.140625" defaultRowHeight="15"/>
  <cols>
    <col min="1" max="1" width="5" style="71" customWidth="1"/>
    <col min="2" max="2" width="21.42578125" style="71" customWidth="1"/>
    <col min="3" max="3" width="18.140625" style="71" bestFit="1" customWidth="1"/>
    <col min="4" max="4" width="12.140625" style="71" customWidth="1"/>
    <col min="5" max="5" width="13.28515625" style="71" customWidth="1"/>
    <col min="6" max="6" width="19.28515625" style="71" customWidth="1"/>
    <col min="7" max="7" width="14.140625" style="56" customWidth="1"/>
    <col min="8" max="8" width="13.28515625" style="56" customWidth="1"/>
    <col min="9" max="9" width="23.85546875" style="71" customWidth="1"/>
    <col min="10" max="10" width="9.42578125" style="70" customWidth="1"/>
    <col min="11" max="15" width="8.85546875" style="70" customWidth="1"/>
    <col min="16" max="18" width="9.140625" style="70"/>
    <col min="19" max="16384" width="9.140625" style="71"/>
  </cols>
  <sheetData>
    <row r="1" spans="1:18" customFormat="1" ht="15.75">
      <c r="A1" s="187" t="s">
        <v>437</v>
      </c>
      <c r="B1" s="187"/>
      <c r="C1" s="187"/>
      <c r="D1" s="187"/>
      <c r="E1" s="187"/>
      <c r="F1" s="187"/>
      <c r="G1" s="187"/>
      <c r="H1" s="187"/>
      <c r="I1" s="187"/>
    </row>
    <row r="2" spans="1:18" customFormat="1">
      <c r="A2" s="188" t="s">
        <v>801</v>
      </c>
      <c r="B2" s="189"/>
      <c r="C2" s="189"/>
      <c r="D2" s="189"/>
      <c r="E2" s="189"/>
      <c r="F2" s="189"/>
      <c r="G2" s="189"/>
      <c r="H2" s="189"/>
      <c r="I2" s="189"/>
    </row>
    <row r="3" spans="1:18" customFormat="1">
      <c r="A3" s="190" t="s">
        <v>473</v>
      </c>
      <c r="B3" s="191"/>
      <c r="C3" s="191"/>
      <c r="D3" s="191"/>
      <c r="E3" s="191"/>
      <c r="F3" s="191"/>
      <c r="G3" s="191"/>
      <c r="H3" s="191"/>
      <c r="I3" s="191"/>
    </row>
    <row r="4" spans="1:18" s="65" customFormat="1" ht="25.5">
      <c r="A4" s="76" t="s">
        <v>481</v>
      </c>
      <c r="B4" s="76" t="s">
        <v>802</v>
      </c>
      <c r="C4" s="76" t="s">
        <v>803</v>
      </c>
      <c r="D4" s="76" t="s">
        <v>804</v>
      </c>
      <c r="E4" s="76" t="s">
        <v>805</v>
      </c>
      <c r="F4" s="76" t="s">
        <v>806</v>
      </c>
      <c r="G4" s="76" t="s">
        <v>807</v>
      </c>
      <c r="H4" s="76" t="s">
        <v>808</v>
      </c>
      <c r="I4" s="76" t="s">
        <v>490</v>
      </c>
      <c r="P4" s="66"/>
      <c r="Q4" s="66"/>
      <c r="R4" s="66"/>
    </row>
    <row r="5" spans="1:18" s="68" customFormat="1" ht="12.75">
      <c r="A5" s="61">
        <v>1</v>
      </c>
      <c r="B5" s="72"/>
      <c r="C5" s="72"/>
      <c r="D5" s="72"/>
      <c r="E5" s="72"/>
      <c r="F5" s="72"/>
      <c r="G5" s="61"/>
      <c r="H5" s="61"/>
      <c r="I5" s="72"/>
      <c r="P5" s="69"/>
      <c r="Q5" s="69"/>
      <c r="R5" s="69"/>
    </row>
    <row r="6" spans="1:18" s="68" customFormat="1" ht="12.75">
      <c r="A6" s="61">
        <v>2</v>
      </c>
      <c r="B6" s="72"/>
      <c r="C6" s="72"/>
      <c r="D6" s="72"/>
      <c r="E6" s="72"/>
      <c r="F6" s="72"/>
      <c r="G6" s="61"/>
      <c r="H6" s="61"/>
      <c r="I6" s="72"/>
      <c r="P6" s="69"/>
      <c r="Q6" s="69"/>
      <c r="R6" s="69"/>
    </row>
    <row r="7" spans="1:18" s="68" customFormat="1" ht="12.75">
      <c r="A7" s="61">
        <v>3</v>
      </c>
      <c r="B7" s="72"/>
      <c r="C7" s="72"/>
      <c r="D7" s="72"/>
      <c r="E7" s="72"/>
      <c r="F7" s="72"/>
      <c r="G7" s="61"/>
      <c r="H7" s="61"/>
      <c r="I7" s="72"/>
      <c r="P7" s="69"/>
      <c r="Q7" s="69"/>
      <c r="R7" s="69"/>
    </row>
    <row r="8" spans="1:18" s="68" customFormat="1" ht="12.75">
      <c r="A8" s="61">
        <v>4</v>
      </c>
      <c r="B8" s="72"/>
      <c r="C8" s="72"/>
      <c r="D8" s="72"/>
      <c r="E8" s="72"/>
      <c r="F8" s="72"/>
      <c r="G8" s="61"/>
      <c r="H8" s="61"/>
      <c r="I8" s="72"/>
      <c r="P8" s="69"/>
      <c r="Q8" s="69"/>
      <c r="R8" s="69"/>
    </row>
    <row r="9" spans="1:18" s="68" customFormat="1" ht="12.75">
      <c r="A9" s="61">
        <v>5</v>
      </c>
      <c r="B9" s="72"/>
      <c r="C9" s="72"/>
      <c r="D9" s="72"/>
      <c r="E9" s="72"/>
      <c r="F9" s="72"/>
      <c r="G9" s="61"/>
      <c r="H9" s="61"/>
      <c r="I9" s="72"/>
      <c r="P9" s="69"/>
      <c r="Q9" s="69"/>
      <c r="R9" s="69"/>
    </row>
    <row r="10" spans="1:18" s="68" customFormat="1" ht="12.75">
      <c r="A10" s="61">
        <v>6</v>
      </c>
      <c r="B10" s="72"/>
      <c r="C10" s="72"/>
      <c r="D10" s="72"/>
      <c r="E10" s="72"/>
      <c r="F10" s="72"/>
      <c r="G10" s="61"/>
      <c r="H10" s="61"/>
      <c r="I10" s="72"/>
      <c r="P10" s="69"/>
      <c r="Q10" s="69"/>
      <c r="R10" s="69"/>
    </row>
    <row r="11" spans="1:18" s="68" customFormat="1" ht="12.75">
      <c r="A11" s="61">
        <v>7</v>
      </c>
      <c r="B11" s="72"/>
      <c r="C11" s="72"/>
      <c r="D11" s="72"/>
      <c r="E11" s="72"/>
      <c r="F11" s="72"/>
      <c r="G11" s="61"/>
      <c r="H11" s="61"/>
      <c r="I11" s="72"/>
      <c r="P11" s="69"/>
      <c r="Q11" s="69"/>
      <c r="R11" s="69"/>
    </row>
    <row r="12" spans="1:18" s="68" customFormat="1" ht="12.75">
      <c r="A12" s="61">
        <v>8</v>
      </c>
      <c r="B12" s="72"/>
      <c r="C12" s="72"/>
      <c r="D12" s="72"/>
      <c r="E12" s="72"/>
      <c r="F12" s="72"/>
      <c r="G12" s="61"/>
      <c r="H12" s="61"/>
      <c r="I12" s="72"/>
      <c r="P12" s="69"/>
      <c r="Q12" s="69"/>
      <c r="R12" s="69"/>
    </row>
    <row r="13" spans="1:18" s="68" customFormat="1" ht="12.75">
      <c r="A13" s="61">
        <v>9</v>
      </c>
      <c r="B13" s="72"/>
      <c r="C13" s="72"/>
      <c r="D13" s="72"/>
      <c r="E13" s="72"/>
      <c r="F13" s="72"/>
      <c r="G13" s="61"/>
      <c r="H13" s="61"/>
      <c r="I13" s="72"/>
      <c r="P13" s="69"/>
      <c r="Q13" s="69"/>
      <c r="R13" s="69"/>
    </row>
    <row r="14" spans="1:18" s="68" customFormat="1" ht="12.75">
      <c r="A14" s="61">
        <v>10</v>
      </c>
      <c r="B14" s="72"/>
      <c r="C14" s="72"/>
      <c r="D14" s="72"/>
      <c r="E14" s="72"/>
      <c r="F14" s="72"/>
      <c r="G14" s="61"/>
      <c r="H14" s="61"/>
      <c r="I14" s="72"/>
      <c r="P14" s="69"/>
      <c r="Q14" s="69"/>
      <c r="R14" s="69"/>
    </row>
    <row r="15" spans="1:18" s="68" customFormat="1" ht="12.75">
      <c r="A15" s="61">
        <v>11</v>
      </c>
      <c r="B15" s="72"/>
      <c r="C15" s="72"/>
      <c r="D15" s="72"/>
      <c r="E15" s="72"/>
      <c r="F15" s="72"/>
      <c r="G15" s="61"/>
      <c r="H15" s="61"/>
      <c r="I15" s="72"/>
      <c r="P15" s="69"/>
      <c r="Q15" s="69"/>
      <c r="R15" s="69"/>
    </row>
    <row r="16" spans="1:18" s="68" customFormat="1" ht="12.75">
      <c r="A16" s="61">
        <v>12</v>
      </c>
      <c r="B16" s="72"/>
      <c r="C16" s="72"/>
      <c r="D16" s="72"/>
      <c r="E16" s="72"/>
      <c r="F16" s="72"/>
      <c r="G16" s="61"/>
      <c r="H16" s="61"/>
      <c r="I16" s="72"/>
      <c r="J16" s="69"/>
      <c r="K16" s="69"/>
      <c r="L16" s="69"/>
      <c r="M16" s="69"/>
      <c r="N16" s="69"/>
      <c r="O16" s="69"/>
      <c r="P16" s="69"/>
      <c r="Q16" s="69"/>
      <c r="R16" s="69"/>
    </row>
    <row r="17" spans="1:18" s="68" customFormat="1" ht="12.75">
      <c r="A17" s="61">
        <v>13</v>
      </c>
      <c r="B17" s="72"/>
      <c r="C17" s="72"/>
      <c r="D17" s="72"/>
      <c r="E17" s="72"/>
      <c r="F17" s="72"/>
      <c r="G17" s="61"/>
      <c r="H17" s="61"/>
      <c r="I17" s="72"/>
      <c r="J17" s="69"/>
      <c r="K17" s="69"/>
      <c r="L17" s="69"/>
      <c r="M17" s="69"/>
      <c r="N17" s="69"/>
      <c r="O17" s="69"/>
      <c r="P17" s="69"/>
      <c r="Q17" s="69"/>
      <c r="R17" s="69"/>
    </row>
    <row r="18" spans="1:18" s="68" customFormat="1" ht="12.75">
      <c r="A18" s="61">
        <v>14</v>
      </c>
      <c r="B18" s="72"/>
      <c r="C18" s="72"/>
      <c r="D18" s="72"/>
      <c r="E18" s="72"/>
      <c r="F18" s="72"/>
      <c r="G18" s="61"/>
      <c r="H18" s="61"/>
      <c r="I18" s="72"/>
      <c r="J18" s="69"/>
      <c r="K18" s="69"/>
      <c r="L18" s="69"/>
      <c r="M18" s="69"/>
      <c r="N18" s="69"/>
      <c r="O18" s="69"/>
      <c r="P18" s="69"/>
      <c r="Q18" s="69"/>
      <c r="R18" s="69"/>
    </row>
    <row r="19" spans="1:18" s="68" customFormat="1" ht="12.75">
      <c r="A19" s="61">
        <v>15</v>
      </c>
      <c r="B19" s="72"/>
      <c r="C19" s="72"/>
      <c r="D19" s="72"/>
      <c r="E19" s="72"/>
      <c r="F19" s="72"/>
      <c r="G19" s="61"/>
      <c r="H19" s="61"/>
      <c r="I19" s="72"/>
      <c r="J19" s="69"/>
      <c r="K19" s="69"/>
      <c r="L19" s="69"/>
      <c r="M19" s="69"/>
      <c r="N19" s="69"/>
      <c r="O19" s="69"/>
      <c r="P19" s="69"/>
      <c r="Q19" s="69"/>
      <c r="R19" s="69"/>
    </row>
    <row r="20" spans="1:18" s="68" customFormat="1" ht="12.75">
      <c r="A20" s="61">
        <v>16</v>
      </c>
      <c r="B20" s="72"/>
      <c r="C20" s="72"/>
      <c r="D20" s="72"/>
      <c r="E20" s="72"/>
      <c r="F20" s="72"/>
      <c r="G20" s="61"/>
      <c r="H20" s="61"/>
      <c r="I20" s="72"/>
      <c r="J20" s="69"/>
      <c r="K20" s="69"/>
      <c r="L20" s="69"/>
      <c r="M20" s="69"/>
      <c r="N20" s="69"/>
      <c r="O20" s="69"/>
      <c r="P20" s="69"/>
      <c r="Q20" s="69"/>
      <c r="R20" s="69"/>
    </row>
    <row r="21" spans="1:18" s="68" customFormat="1" ht="12.75">
      <c r="A21" s="61">
        <v>17</v>
      </c>
      <c r="B21" s="72"/>
      <c r="C21" s="72"/>
      <c r="D21" s="72"/>
      <c r="E21" s="72"/>
      <c r="F21" s="72"/>
      <c r="G21" s="61"/>
      <c r="H21" s="61"/>
      <c r="I21" s="72"/>
      <c r="J21" s="69"/>
      <c r="K21" s="69"/>
      <c r="L21" s="69"/>
      <c r="M21" s="69"/>
      <c r="N21" s="69"/>
      <c r="O21" s="69"/>
      <c r="P21" s="69"/>
      <c r="Q21" s="69"/>
      <c r="R21" s="69"/>
    </row>
    <row r="22" spans="1:18" s="68" customFormat="1" ht="12.75">
      <c r="A22" s="61">
        <v>18</v>
      </c>
      <c r="B22" s="72"/>
      <c r="C22" s="72"/>
      <c r="D22" s="72"/>
      <c r="E22" s="72"/>
      <c r="F22" s="72"/>
      <c r="G22" s="61"/>
      <c r="H22" s="61"/>
      <c r="I22" s="72"/>
      <c r="J22" s="69"/>
      <c r="K22" s="69"/>
      <c r="L22" s="69"/>
      <c r="M22" s="69"/>
      <c r="N22" s="69"/>
      <c r="O22" s="69"/>
      <c r="P22" s="69"/>
      <c r="Q22" s="69"/>
      <c r="R22" s="69"/>
    </row>
    <row r="23" spans="1:18" s="68" customFormat="1" ht="12.75">
      <c r="A23" s="61">
        <v>19</v>
      </c>
      <c r="B23" s="72"/>
      <c r="C23" s="72"/>
      <c r="D23" s="72"/>
      <c r="E23" s="72"/>
      <c r="F23" s="72"/>
      <c r="G23" s="61"/>
      <c r="H23" s="61"/>
      <c r="I23" s="72"/>
      <c r="J23" s="69"/>
      <c r="K23" s="69"/>
      <c r="L23" s="69"/>
      <c r="M23" s="69"/>
      <c r="N23" s="69"/>
      <c r="O23" s="69"/>
      <c r="P23" s="69"/>
      <c r="Q23" s="69"/>
      <c r="R23" s="69"/>
    </row>
    <row r="24" spans="1:18" s="68" customFormat="1" ht="12.75">
      <c r="A24" s="61">
        <v>20</v>
      </c>
      <c r="B24" s="60"/>
      <c r="C24" s="60"/>
      <c r="D24" s="60"/>
      <c r="E24" s="60"/>
      <c r="F24" s="60"/>
      <c r="G24" s="67"/>
      <c r="H24" s="67"/>
      <c r="I24" s="60"/>
      <c r="J24" s="69"/>
      <c r="K24" s="69"/>
      <c r="L24" s="69"/>
      <c r="M24" s="69"/>
      <c r="N24" s="69"/>
      <c r="O24" s="69"/>
      <c r="P24" s="69"/>
      <c r="Q24" s="69"/>
      <c r="R24" s="69"/>
    </row>
    <row r="25" spans="1:18" s="68" customFormat="1" ht="12.75">
      <c r="A25" s="61">
        <v>21</v>
      </c>
      <c r="B25" s="60"/>
      <c r="C25" s="60"/>
      <c r="D25" s="60"/>
      <c r="E25" s="60"/>
      <c r="F25" s="60"/>
      <c r="G25" s="67"/>
      <c r="H25" s="67"/>
      <c r="I25" s="60"/>
      <c r="J25" s="69"/>
      <c r="K25" s="69"/>
      <c r="L25" s="69"/>
      <c r="M25" s="69"/>
      <c r="N25" s="69"/>
      <c r="O25" s="69"/>
      <c r="P25" s="69"/>
      <c r="Q25" s="69"/>
      <c r="R25" s="69"/>
    </row>
    <row r="26" spans="1:18" s="68" customFormat="1" ht="12.75">
      <c r="A26" s="61">
        <v>22</v>
      </c>
      <c r="B26" s="60"/>
      <c r="C26" s="60"/>
      <c r="D26" s="60"/>
      <c r="E26" s="60"/>
      <c r="F26" s="60"/>
      <c r="G26" s="67"/>
      <c r="H26" s="67"/>
      <c r="I26" s="60"/>
      <c r="J26" s="69"/>
      <c r="K26" s="69"/>
      <c r="L26" s="69"/>
      <c r="M26" s="69"/>
      <c r="N26" s="69"/>
      <c r="O26" s="69"/>
      <c r="P26" s="69"/>
      <c r="Q26" s="69"/>
      <c r="R26" s="69"/>
    </row>
    <row r="27" spans="1:18" s="68" customFormat="1" ht="12.75">
      <c r="A27" s="61">
        <v>23</v>
      </c>
      <c r="B27" s="60"/>
      <c r="C27" s="60"/>
      <c r="D27" s="60"/>
      <c r="E27" s="60"/>
      <c r="F27" s="60"/>
      <c r="G27" s="67"/>
      <c r="H27" s="67"/>
      <c r="I27" s="60"/>
      <c r="J27" s="69"/>
      <c r="K27" s="69"/>
      <c r="L27" s="69"/>
      <c r="M27" s="69"/>
      <c r="N27" s="69"/>
      <c r="O27" s="69"/>
      <c r="P27" s="69"/>
      <c r="Q27" s="69"/>
      <c r="R27" s="69"/>
    </row>
    <row r="28" spans="1:18" s="68" customFormat="1" ht="12.75">
      <c r="A28" s="61">
        <v>24</v>
      </c>
      <c r="B28" s="60"/>
      <c r="C28" s="60"/>
      <c r="D28" s="60"/>
      <c r="E28" s="60"/>
      <c r="F28" s="60"/>
      <c r="G28" s="67"/>
      <c r="H28" s="67"/>
      <c r="I28" s="60"/>
      <c r="J28" s="69"/>
      <c r="K28" s="69"/>
      <c r="L28" s="69"/>
      <c r="M28" s="69"/>
      <c r="N28" s="69"/>
      <c r="O28" s="69"/>
      <c r="P28" s="69"/>
      <c r="Q28" s="69"/>
      <c r="R28" s="69"/>
    </row>
    <row r="29" spans="1:18" s="68" customFormat="1" ht="12.75">
      <c r="A29" s="61">
        <v>25</v>
      </c>
      <c r="B29" s="60"/>
      <c r="C29" s="60"/>
      <c r="D29" s="60"/>
      <c r="E29" s="60"/>
      <c r="F29" s="60"/>
      <c r="G29" s="67"/>
      <c r="H29" s="67"/>
      <c r="I29" s="60"/>
      <c r="J29" s="69"/>
      <c r="K29" s="69"/>
      <c r="L29" s="69"/>
      <c r="M29" s="69"/>
      <c r="N29" s="69"/>
      <c r="O29" s="69"/>
      <c r="P29" s="69"/>
      <c r="Q29" s="69"/>
      <c r="R29" s="69"/>
    </row>
    <row r="30" spans="1:18" s="68" customFormat="1" ht="12.75">
      <c r="A30" s="61">
        <v>26</v>
      </c>
      <c r="B30" s="60"/>
      <c r="C30" s="60"/>
      <c r="D30" s="60"/>
      <c r="E30" s="60"/>
      <c r="F30" s="60"/>
      <c r="G30" s="67"/>
      <c r="H30" s="67"/>
      <c r="I30" s="60"/>
      <c r="J30" s="69"/>
      <c r="K30" s="69"/>
      <c r="L30" s="69"/>
      <c r="M30" s="69"/>
      <c r="N30" s="69"/>
      <c r="O30" s="69"/>
      <c r="P30" s="69"/>
      <c r="Q30" s="69"/>
      <c r="R30" s="69"/>
    </row>
    <row r="31" spans="1:18" s="68" customFormat="1" ht="12.75">
      <c r="A31" s="61">
        <v>27</v>
      </c>
      <c r="B31" s="60"/>
      <c r="C31" s="60"/>
      <c r="D31" s="60"/>
      <c r="E31" s="60"/>
      <c r="F31" s="60"/>
      <c r="G31" s="67"/>
      <c r="H31" s="67"/>
      <c r="I31" s="60"/>
      <c r="J31" s="69"/>
      <c r="K31" s="69"/>
      <c r="L31" s="69"/>
      <c r="M31" s="69"/>
      <c r="N31" s="69"/>
      <c r="O31" s="69"/>
      <c r="P31" s="69"/>
      <c r="Q31" s="69"/>
      <c r="R31" s="69"/>
    </row>
    <row r="32" spans="1:18" s="68" customFormat="1" ht="12.75">
      <c r="A32" s="61">
        <v>28</v>
      </c>
      <c r="B32" s="60"/>
      <c r="C32" s="60"/>
      <c r="D32" s="60"/>
      <c r="E32" s="60"/>
      <c r="F32" s="60"/>
      <c r="G32" s="67"/>
      <c r="H32" s="67"/>
      <c r="I32" s="60"/>
      <c r="J32" s="69"/>
      <c r="K32" s="69"/>
      <c r="L32" s="69"/>
      <c r="M32" s="69"/>
      <c r="N32" s="69"/>
      <c r="O32" s="69"/>
      <c r="P32" s="69"/>
      <c r="Q32" s="69"/>
      <c r="R32" s="69"/>
    </row>
    <row r="33" spans="1:18" s="68" customFormat="1" ht="12.75">
      <c r="A33" s="61">
        <v>29</v>
      </c>
      <c r="B33" s="60"/>
      <c r="C33" s="60"/>
      <c r="D33" s="60"/>
      <c r="E33" s="60"/>
      <c r="F33" s="60"/>
      <c r="G33" s="67"/>
      <c r="H33" s="67"/>
      <c r="I33" s="60"/>
      <c r="J33" s="69"/>
      <c r="K33" s="69"/>
      <c r="L33" s="69"/>
      <c r="M33" s="69"/>
      <c r="N33" s="69"/>
      <c r="O33" s="69"/>
      <c r="P33" s="69"/>
      <c r="Q33" s="69"/>
      <c r="R33" s="69"/>
    </row>
    <row r="34" spans="1:18">
      <c r="A34" s="61">
        <v>30</v>
      </c>
      <c r="B34" s="60"/>
      <c r="C34" s="60"/>
      <c r="D34" s="60"/>
      <c r="E34" s="60"/>
      <c r="F34" s="60"/>
      <c r="G34" s="67"/>
      <c r="H34" s="67"/>
      <c r="I34" s="60"/>
    </row>
    <row r="35" spans="1:18">
      <c r="A35" s="61">
        <v>31</v>
      </c>
      <c r="B35" s="60"/>
      <c r="C35" s="60"/>
      <c r="D35" s="60"/>
      <c r="E35" s="60"/>
      <c r="F35" s="60"/>
      <c r="G35" s="67"/>
      <c r="H35" s="67"/>
      <c r="I35" s="60"/>
    </row>
    <row r="36" spans="1:18">
      <c r="A36" s="61">
        <v>32</v>
      </c>
      <c r="B36" s="60"/>
      <c r="C36" s="60"/>
      <c r="D36" s="60"/>
      <c r="E36" s="60"/>
      <c r="F36" s="60"/>
      <c r="G36" s="67"/>
      <c r="H36" s="67"/>
      <c r="I36" s="60"/>
    </row>
    <row r="37" spans="1:18">
      <c r="A37" s="61">
        <v>33</v>
      </c>
      <c r="B37" s="60"/>
      <c r="C37" s="60"/>
      <c r="D37" s="60"/>
      <c r="E37" s="60"/>
      <c r="F37" s="60"/>
      <c r="G37" s="67"/>
      <c r="H37" s="67"/>
      <c r="I37" s="60"/>
    </row>
    <row r="38" spans="1:18">
      <c r="A38" s="61">
        <v>34</v>
      </c>
      <c r="B38" s="60"/>
      <c r="C38" s="60"/>
      <c r="D38" s="60"/>
      <c r="E38" s="60"/>
      <c r="F38" s="60"/>
      <c r="G38" s="67"/>
      <c r="H38" s="67"/>
      <c r="I38" s="60"/>
    </row>
    <row r="39" spans="1:18">
      <c r="A39" s="61">
        <v>35</v>
      </c>
      <c r="B39" s="60"/>
      <c r="C39" s="60"/>
      <c r="D39" s="60"/>
      <c r="E39" s="60"/>
      <c r="F39" s="60"/>
      <c r="G39" s="67"/>
      <c r="H39" s="67"/>
      <c r="I39" s="60"/>
    </row>
    <row r="40" spans="1:18">
      <c r="A40" s="61">
        <v>36</v>
      </c>
      <c r="B40" s="60"/>
      <c r="C40" s="60"/>
      <c r="D40" s="60"/>
      <c r="E40" s="60"/>
      <c r="F40" s="60"/>
      <c r="G40" s="67"/>
      <c r="H40" s="67"/>
      <c r="I40" s="60"/>
    </row>
    <row r="41" spans="1:18">
      <c r="A41" s="61">
        <v>37</v>
      </c>
      <c r="B41" s="60"/>
      <c r="C41" s="60"/>
      <c r="D41" s="60"/>
      <c r="E41" s="60"/>
      <c r="F41" s="60"/>
      <c r="G41" s="67"/>
      <c r="H41" s="67"/>
      <c r="I41" s="60"/>
    </row>
    <row r="42" spans="1:18">
      <c r="A42" s="61">
        <v>38</v>
      </c>
      <c r="B42" s="60"/>
      <c r="C42" s="60"/>
      <c r="D42" s="60"/>
      <c r="E42" s="60"/>
      <c r="F42" s="60"/>
      <c r="G42" s="67"/>
      <c r="H42" s="67"/>
      <c r="I42" s="60"/>
    </row>
    <row r="43" spans="1:18">
      <c r="A43" s="61">
        <v>39</v>
      </c>
      <c r="B43" s="60"/>
      <c r="C43" s="60"/>
      <c r="D43" s="60"/>
      <c r="E43" s="60"/>
      <c r="F43" s="60"/>
      <c r="G43" s="67"/>
      <c r="H43" s="67"/>
      <c r="I43" s="60"/>
    </row>
    <row r="44" spans="1:18">
      <c r="A44" s="61">
        <v>40</v>
      </c>
      <c r="B44" s="60"/>
      <c r="C44" s="60"/>
      <c r="D44" s="60"/>
      <c r="E44" s="60"/>
      <c r="F44" s="60"/>
      <c r="G44" s="67"/>
      <c r="H44" s="67"/>
      <c r="I44" s="60"/>
    </row>
    <row r="45" spans="1:18">
      <c r="A45" s="61">
        <v>41</v>
      </c>
      <c r="B45" s="60"/>
      <c r="C45" s="60"/>
      <c r="D45" s="60"/>
      <c r="E45" s="60"/>
      <c r="F45" s="60"/>
      <c r="G45" s="67"/>
      <c r="H45" s="67"/>
      <c r="I45" s="60"/>
    </row>
    <row r="46" spans="1:18">
      <c r="A46" s="61">
        <v>42</v>
      </c>
      <c r="B46" s="60"/>
      <c r="C46" s="60"/>
      <c r="D46" s="60"/>
      <c r="E46" s="60"/>
      <c r="F46" s="60"/>
      <c r="G46" s="67"/>
      <c r="H46" s="67"/>
      <c r="I46" s="60"/>
    </row>
    <row r="47" spans="1:18">
      <c r="A47" s="61">
        <v>43</v>
      </c>
      <c r="B47" s="60"/>
      <c r="C47" s="60"/>
      <c r="D47" s="60"/>
      <c r="E47" s="60"/>
      <c r="F47" s="60"/>
      <c r="G47" s="67"/>
      <c r="H47" s="67"/>
      <c r="I47" s="60"/>
    </row>
    <row r="48" spans="1:18">
      <c r="A48" s="61">
        <v>44</v>
      </c>
      <c r="B48" s="60"/>
      <c r="C48" s="60"/>
      <c r="D48" s="60"/>
      <c r="E48" s="60"/>
      <c r="F48" s="60"/>
      <c r="G48" s="67"/>
      <c r="H48" s="67"/>
      <c r="I48" s="60"/>
    </row>
    <row r="49" spans="1:18">
      <c r="A49" s="61">
        <v>45</v>
      </c>
      <c r="B49" s="60"/>
      <c r="C49" s="60"/>
      <c r="D49" s="60"/>
      <c r="E49" s="60"/>
      <c r="F49" s="60"/>
      <c r="G49" s="67"/>
      <c r="H49" s="67"/>
      <c r="I49" s="60"/>
      <c r="J49" s="71"/>
      <c r="K49" s="71"/>
      <c r="L49" s="71"/>
      <c r="M49" s="71"/>
      <c r="N49" s="71"/>
      <c r="O49" s="71"/>
      <c r="P49" s="71"/>
      <c r="Q49" s="71"/>
      <c r="R49" s="71"/>
    </row>
    <row r="50" spans="1:18">
      <c r="A50" s="61">
        <v>46</v>
      </c>
      <c r="B50" s="60"/>
      <c r="C50" s="60"/>
      <c r="D50" s="60"/>
      <c r="E50" s="60"/>
      <c r="F50" s="60"/>
      <c r="G50" s="67"/>
      <c r="H50" s="67"/>
      <c r="I50" s="60"/>
      <c r="J50" s="71"/>
      <c r="K50" s="71"/>
      <c r="L50" s="71"/>
      <c r="M50" s="71"/>
      <c r="N50" s="71"/>
      <c r="O50" s="71"/>
      <c r="P50" s="71"/>
      <c r="Q50" s="71"/>
      <c r="R50" s="71"/>
    </row>
    <row r="51" spans="1:18">
      <c r="A51" s="61">
        <v>47</v>
      </c>
      <c r="B51" s="60"/>
      <c r="C51" s="60"/>
      <c r="D51" s="60"/>
      <c r="E51" s="60"/>
      <c r="F51" s="60"/>
      <c r="G51" s="67"/>
      <c r="H51" s="67"/>
      <c r="I51" s="60"/>
      <c r="J51" s="71"/>
      <c r="K51" s="71"/>
      <c r="L51" s="71"/>
      <c r="M51" s="71"/>
      <c r="N51" s="71"/>
      <c r="O51" s="71"/>
      <c r="P51" s="71"/>
      <c r="Q51" s="71"/>
      <c r="R51" s="71"/>
    </row>
    <row r="52" spans="1:18">
      <c r="A52" s="61">
        <v>48</v>
      </c>
      <c r="B52" s="60"/>
      <c r="C52" s="60"/>
      <c r="D52" s="60"/>
      <c r="E52" s="60"/>
      <c r="F52" s="60"/>
      <c r="G52" s="67"/>
      <c r="H52" s="67"/>
      <c r="I52" s="60"/>
      <c r="J52" s="71"/>
      <c r="K52" s="71"/>
      <c r="L52" s="71"/>
      <c r="M52" s="71"/>
      <c r="N52" s="71"/>
      <c r="O52" s="71"/>
      <c r="P52" s="71"/>
      <c r="Q52" s="71"/>
      <c r="R52" s="71"/>
    </row>
    <row r="53" spans="1:18">
      <c r="A53" s="61">
        <v>49</v>
      </c>
      <c r="B53" s="60"/>
      <c r="C53" s="60"/>
      <c r="D53" s="60"/>
      <c r="E53" s="60"/>
      <c r="F53" s="60"/>
      <c r="G53" s="67"/>
      <c r="H53" s="67"/>
      <c r="I53" s="60"/>
      <c r="J53" s="71"/>
      <c r="K53" s="71"/>
      <c r="L53" s="71"/>
      <c r="M53" s="71"/>
      <c r="N53" s="71"/>
      <c r="O53" s="71"/>
      <c r="P53" s="71"/>
      <c r="Q53" s="71"/>
      <c r="R53" s="71"/>
    </row>
    <row r="54" spans="1:18">
      <c r="A54" s="61">
        <v>50</v>
      </c>
      <c r="B54" s="73"/>
      <c r="C54" s="73"/>
      <c r="D54" s="73"/>
      <c r="E54" s="73"/>
      <c r="F54" s="73"/>
      <c r="G54" s="62"/>
      <c r="H54" s="62"/>
      <c r="I54" s="73"/>
    </row>
  </sheetData>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5A72-1553-4831-B25C-8D65BACB031C}">
  <sheetPr>
    <tabColor theme="6"/>
  </sheetPr>
  <dimension ref="A1:BR96"/>
  <sheetViews>
    <sheetView zoomScale="70" zoomScaleNormal="70" workbookViewId="0">
      <selection activeCell="I7" sqref="I7"/>
    </sheetView>
  </sheetViews>
  <sheetFormatPr defaultColWidth="11.42578125" defaultRowHeight="14.25"/>
  <cols>
    <col min="1" max="1" width="5.5703125" style="88" customWidth="1"/>
    <col min="2" max="2" width="32.28515625" style="88" customWidth="1"/>
    <col min="3" max="3" width="11" style="137" customWidth="1"/>
    <col min="4" max="4" width="15.140625" style="137" customWidth="1"/>
    <col min="5" max="5" width="29.5703125" style="88" customWidth="1"/>
    <col min="6" max="6" width="31.7109375" style="88" customWidth="1"/>
    <col min="7" max="7" width="13.5703125" style="137" customWidth="1"/>
    <col min="8" max="8" width="16" style="137" customWidth="1"/>
    <col min="9" max="9" width="27.5703125" style="88" customWidth="1"/>
    <col min="10" max="10" width="35.42578125" style="88" customWidth="1"/>
    <col min="11" max="11" width="11.5703125" style="137" customWidth="1"/>
    <col min="12" max="12" width="30.42578125" style="138" customWidth="1"/>
    <col min="13" max="13" width="15.85546875" style="88" customWidth="1"/>
    <col min="14" max="14" width="17.140625" style="88" customWidth="1"/>
    <col min="15" max="15" width="8.85546875" style="88" customWidth="1"/>
    <col min="16" max="16" width="23.42578125" style="88" customWidth="1"/>
    <col min="17" max="16384" width="11.42578125" style="88"/>
  </cols>
  <sheetData>
    <row r="1" spans="1:16" ht="27.75" customHeight="1">
      <c r="A1" s="266" t="s">
        <v>809</v>
      </c>
      <c r="B1" s="266"/>
      <c r="C1" s="266"/>
      <c r="D1" s="266"/>
      <c r="E1" s="266"/>
      <c r="F1" s="266"/>
      <c r="G1" s="266"/>
      <c r="H1" s="266"/>
      <c r="I1" s="266"/>
      <c r="J1" s="266"/>
      <c r="K1" s="266" t="s">
        <v>810</v>
      </c>
      <c r="L1" s="266"/>
      <c r="M1" s="266"/>
      <c r="N1" s="266"/>
      <c r="O1" s="266"/>
      <c r="P1" s="266"/>
    </row>
    <row r="2" spans="1:16" s="91" customFormat="1" ht="51.75" customHeight="1">
      <c r="A2" s="267" t="s">
        <v>481</v>
      </c>
      <c r="B2" s="267" t="s">
        <v>811</v>
      </c>
      <c r="C2" s="89" t="s">
        <v>483</v>
      </c>
      <c r="D2" s="89" t="s">
        <v>812</v>
      </c>
      <c r="E2" s="89" t="s">
        <v>813</v>
      </c>
      <c r="F2" s="89" t="s">
        <v>814</v>
      </c>
      <c r="G2" s="89" t="s">
        <v>815</v>
      </c>
      <c r="H2" s="89" t="s">
        <v>816</v>
      </c>
      <c r="I2" s="89" t="s">
        <v>817</v>
      </c>
      <c r="J2" s="89" t="s">
        <v>490</v>
      </c>
      <c r="K2" s="90" t="s">
        <v>818</v>
      </c>
      <c r="L2" s="90" t="s">
        <v>819</v>
      </c>
      <c r="M2" s="90" t="s">
        <v>820</v>
      </c>
      <c r="N2" s="90" t="s">
        <v>821</v>
      </c>
      <c r="O2" s="90" t="s">
        <v>822</v>
      </c>
      <c r="P2" s="90" t="s">
        <v>823</v>
      </c>
    </row>
    <row r="3" spans="1:16" ht="19.5" customHeight="1">
      <c r="A3" s="267"/>
      <c r="B3" s="267"/>
      <c r="C3" s="92" t="s">
        <v>824</v>
      </c>
      <c r="D3" s="92" t="s">
        <v>825</v>
      </c>
      <c r="E3" s="93" t="s">
        <v>826</v>
      </c>
      <c r="F3" s="93" t="s">
        <v>827</v>
      </c>
      <c r="G3" s="92" t="s">
        <v>828</v>
      </c>
      <c r="H3" s="92" t="s">
        <v>829</v>
      </c>
      <c r="I3" s="93" t="s">
        <v>830</v>
      </c>
      <c r="J3" s="94"/>
      <c r="K3" s="92" t="s">
        <v>831</v>
      </c>
      <c r="L3" s="93" t="s">
        <v>832</v>
      </c>
      <c r="M3" s="93" t="s">
        <v>833</v>
      </c>
      <c r="N3" s="93" t="s">
        <v>834</v>
      </c>
      <c r="O3" s="93" t="s">
        <v>835</v>
      </c>
      <c r="P3" s="93" t="s">
        <v>836</v>
      </c>
    </row>
    <row r="4" spans="1:16" ht="14.25" customHeight="1">
      <c r="A4" s="89"/>
      <c r="B4" s="89"/>
      <c r="C4" s="92"/>
      <c r="D4" s="92"/>
      <c r="E4" s="93"/>
      <c r="F4" s="93"/>
      <c r="G4" s="92"/>
      <c r="H4" s="92"/>
      <c r="I4" s="93"/>
      <c r="J4" s="94"/>
      <c r="K4" s="92"/>
      <c r="L4" s="93"/>
      <c r="M4" s="93"/>
      <c r="N4" s="93"/>
      <c r="O4" s="93"/>
      <c r="P4" s="93"/>
    </row>
    <row r="5" spans="1:16" s="100" customFormat="1" ht="102" customHeight="1">
      <c r="A5" s="95">
        <v>1</v>
      </c>
      <c r="B5" s="96" t="s">
        <v>837</v>
      </c>
      <c r="C5" s="67" t="s">
        <v>838</v>
      </c>
      <c r="D5" s="67" t="s">
        <v>839</v>
      </c>
      <c r="E5" s="60" t="s">
        <v>840</v>
      </c>
      <c r="F5" s="60" t="s">
        <v>841</v>
      </c>
      <c r="G5" s="97" t="s">
        <v>842</v>
      </c>
      <c r="H5" s="67" t="s">
        <v>843</v>
      </c>
      <c r="I5" s="60" t="s">
        <v>844</v>
      </c>
      <c r="J5" s="60" t="s">
        <v>845</v>
      </c>
      <c r="K5" s="97" t="s">
        <v>846</v>
      </c>
      <c r="L5" s="60" t="s">
        <v>847</v>
      </c>
      <c r="M5" s="98" t="s">
        <v>848</v>
      </c>
      <c r="N5" s="60" t="s">
        <v>849</v>
      </c>
      <c r="O5" s="60" t="s">
        <v>850</v>
      </c>
      <c r="P5" s="99" t="s">
        <v>32</v>
      </c>
    </row>
    <row r="6" spans="1:16" customFormat="1" ht="92.25" customHeight="1">
      <c r="A6" s="101">
        <v>2</v>
      </c>
      <c r="B6" s="102" t="s">
        <v>851</v>
      </c>
      <c r="C6" s="103" t="s">
        <v>838</v>
      </c>
      <c r="D6" s="103" t="s">
        <v>852</v>
      </c>
      <c r="E6" s="103" t="s">
        <v>853</v>
      </c>
      <c r="F6" s="103" t="s">
        <v>854</v>
      </c>
      <c r="G6" s="104" t="s">
        <v>842</v>
      </c>
      <c r="H6" s="104" t="s">
        <v>493</v>
      </c>
      <c r="I6" s="103" t="s">
        <v>855</v>
      </c>
      <c r="J6" s="104"/>
      <c r="K6" s="104" t="s">
        <v>856</v>
      </c>
      <c r="L6" s="105" t="s">
        <v>857</v>
      </c>
      <c r="M6" s="103" t="s">
        <v>858</v>
      </c>
      <c r="N6" s="106" t="s">
        <v>859</v>
      </c>
      <c r="O6" s="106" t="s">
        <v>860</v>
      </c>
      <c r="P6" s="107"/>
    </row>
    <row r="7" spans="1:16" customFormat="1" ht="86.25" customHeight="1">
      <c r="A7" s="101" t="s">
        <v>532</v>
      </c>
      <c r="B7" s="102" t="s">
        <v>861</v>
      </c>
      <c r="C7" s="108" t="s">
        <v>838</v>
      </c>
      <c r="D7" s="108" t="s">
        <v>852</v>
      </c>
      <c r="E7" s="105" t="s">
        <v>862</v>
      </c>
      <c r="F7" s="105" t="s">
        <v>863</v>
      </c>
      <c r="G7" s="109" t="s">
        <v>842</v>
      </c>
      <c r="H7" s="105" t="s">
        <v>493</v>
      </c>
      <c r="I7" s="105"/>
      <c r="J7" s="105"/>
      <c r="K7" s="105" t="s">
        <v>846</v>
      </c>
      <c r="L7" s="110" t="s">
        <v>864</v>
      </c>
      <c r="M7" s="111" t="s">
        <v>858</v>
      </c>
      <c r="N7" s="106" t="s">
        <v>865</v>
      </c>
      <c r="O7" s="106" t="s">
        <v>860</v>
      </c>
      <c r="P7" s="107"/>
    </row>
    <row r="8" spans="1:16" ht="60">
      <c r="A8" s="95">
        <v>6</v>
      </c>
      <c r="B8" s="96" t="s">
        <v>866</v>
      </c>
      <c r="C8" s="108" t="s">
        <v>838</v>
      </c>
      <c r="D8" s="108" t="s">
        <v>867</v>
      </c>
      <c r="E8" s="103" t="s">
        <v>868</v>
      </c>
      <c r="F8" s="103" t="s">
        <v>869</v>
      </c>
      <c r="G8" s="108" t="s">
        <v>842</v>
      </c>
      <c r="H8" s="108" t="s">
        <v>870</v>
      </c>
      <c r="I8" s="103" t="s">
        <v>32</v>
      </c>
      <c r="J8" s="103" t="s">
        <v>871</v>
      </c>
      <c r="K8" s="108" t="s">
        <v>846</v>
      </c>
      <c r="L8" s="103" t="s">
        <v>872</v>
      </c>
      <c r="M8" s="103" t="s">
        <v>873</v>
      </c>
      <c r="N8" s="103" t="s">
        <v>500</v>
      </c>
      <c r="O8" s="103" t="s">
        <v>874</v>
      </c>
      <c r="P8" s="103" t="s">
        <v>32</v>
      </c>
    </row>
    <row r="9" spans="1:16" ht="60">
      <c r="A9" s="95">
        <v>7</v>
      </c>
      <c r="B9" s="96" t="s">
        <v>875</v>
      </c>
      <c r="C9" s="108" t="s">
        <v>523</v>
      </c>
      <c r="D9" s="108" t="s">
        <v>867</v>
      </c>
      <c r="E9" s="103" t="s">
        <v>876</v>
      </c>
      <c r="F9" s="103" t="s">
        <v>877</v>
      </c>
      <c r="G9" s="108" t="s">
        <v>842</v>
      </c>
      <c r="H9" s="108" t="s">
        <v>870</v>
      </c>
      <c r="I9" s="103" t="s">
        <v>32</v>
      </c>
      <c r="J9" s="103" t="s">
        <v>871</v>
      </c>
      <c r="K9" s="108" t="s">
        <v>846</v>
      </c>
      <c r="L9" s="103" t="s">
        <v>878</v>
      </c>
      <c r="M9" s="103" t="s">
        <v>873</v>
      </c>
      <c r="N9" s="103" t="s">
        <v>500</v>
      </c>
      <c r="O9" s="103" t="s">
        <v>874</v>
      </c>
      <c r="P9" s="103" t="s">
        <v>32</v>
      </c>
    </row>
    <row r="10" spans="1:16" ht="60">
      <c r="A10" s="95">
        <v>8</v>
      </c>
      <c r="B10" s="96" t="s">
        <v>879</v>
      </c>
      <c r="C10" s="108" t="s">
        <v>523</v>
      </c>
      <c r="D10" s="108" t="s">
        <v>867</v>
      </c>
      <c r="E10" s="103" t="s">
        <v>880</v>
      </c>
      <c r="F10" s="103" t="s">
        <v>881</v>
      </c>
      <c r="G10" s="108" t="s">
        <v>842</v>
      </c>
      <c r="H10" s="108" t="s">
        <v>870</v>
      </c>
      <c r="I10" s="103" t="s">
        <v>32</v>
      </c>
      <c r="J10" s="103" t="s">
        <v>871</v>
      </c>
      <c r="K10" s="108" t="s">
        <v>846</v>
      </c>
      <c r="L10" s="103" t="s">
        <v>882</v>
      </c>
      <c r="M10" s="103" t="s">
        <v>873</v>
      </c>
      <c r="N10" s="103" t="s">
        <v>500</v>
      </c>
      <c r="O10" s="103" t="s">
        <v>874</v>
      </c>
      <c r="P10" s="103" t="s">
        <v>32</v>
      </c>
    </row>
    <row r="11" spans="1:16" ht="60">
      <c r="A11" s="95">
        <v>9</v>
      </c>
      <c r="B11" s="96" t="s">
        <v>883</v>
      </c>
      <c r="C11" s="108" t="s">
        <v>523</v>
      </c>
      <c r="D11" s="108" t="s">
        <v>867</v>
      </c>
      <c r="E11" s="103" t="s">
        <v>884</v>
      </c>
      <c r="F11" s="103" t="s">
        <v>885</v>
      </c>
      <c r="G11" s="108" t="s">
        <v>842</v>
      </c>
      <c r="H11" s="108" t="s">
        <v>870</v>
      </c>
      <c r="I11" s="103" t="s">
        <v>32</v>
      </c>
      <c r="J11" s="103" t="s">
        <v>871</v>
      </c>
      <c r="K11" s="108" t="s">
        <v>846</v>
      </c>
      <c r="L11" s="103" t="s">
        <v>886</v>
      </c>
      <c r="M11" s="103" t="s">
        <v>873</v>
      </c>
      <c r="N11" s="103" t="s">
        <v>500</v>
      </c>
      <c r="O11" s="103" t="s">
        <v>874</v>
      </c>
      <c r="P11" s="103" t="s">
        <v>32</v>
      </c>
    </row>
    <row r="12" spans="1:16" ht="144">
      <c r="A12" s="95">
        <v>10</v>
      </c>
      <c r="B12" s="96" t="s">
        <v>887</v>
      </c>
      <c r="C12" s="108" t="s">
        <v>523</v>
      </c>
      <c r="D12" s="108" t="s">
        <v>867</v>
      </c>
      <c r="E12" s="103" t="s">
        <v>888</v>
      </c>
      <c r="F12" s="103" t="s">
        <v>889</v>
      </c>
      <c r="G12" s="108" t="s">
        <v>890</v>
      </c>
      <c r="H12" s="108" t="s">
        <v>870</v>
      </c>
      <c r="I12" s="103" t="s">
        <v>891</v>
      </c>
      <c r="J12" s="103" t="s">
        <v>892</v>
      </c>
      <c r="K12" s="108" t="s">
        <v>846</v>
      </c>
      <c r="L12" s="103" t="s">
        <v>893</v>
      </c>
      <c r="M12" s="103" t="s">
        <v>873</v>
      </c>
      <c r="N12" s="103" t="s">
        <v>500</v>
      </c>
      <c r="O12" s="103" t="s">
        <v>874</v>
      </c>
      <c r="P12" s="103" t="s">
        <v>894</v>
      </c>
    </row>
    <row r="13" spans="1:16" ht="144">
      <c r="A13" s="95">
        <v>11</v>
      </c>
      <c r="B13" s="96" t="s">
        <v>895</v>
      </c>
      <c r="C13" s="108" t="s">
        <v>523</v>
      </c>
      <c r="D13" s="108" t="s">
        <v>867</v>
      </c>
      <c r="E13" s="103" t="s">
        <v>896</v>
      </c>
      <c r="F13" s="103" t="s">
        <v>889</v>
      </c>
      <c r="G13" s="108" t="s">
        <v>890</v>
      </c>
      <c r="H13" s="108" t="s">
        <v>870</v>
      </c>
      <c r="I13" s="103" t="s">
        <v>891</v>
      </c>
      <c r="J13" s="103" t="s">
        <v>892</v>
      </c>
      <c r="K13" s="108" t="s">
        <v>846</v>
      </c>
      <c r="L13" s="103" t="s">
        <v>897</v>
      </c>
      <c r="M13" s="103" t="s">
        <v>873</v>
      </c>
      <c r="N13" s="103" t="s">
        <v>500</v>
      </c>
      <c r="O13" s="103" t="s">
        <v>874</v>
      </c>
      <c r="P13" s="103" t="s">
        <v>894</v>
      </c>
    </row>
    <row r="14" spans="1:16" ht="144">
      <c r="A14" s="95">
        <v>12</v>
      </c>
      <c r="B14" s="96" t="s">
        <v>898</v>
      </c>
      <c r="C14" s="108" t="s">
        <v>523</v>
      </c>
      <c r="D14" s="108" t="s">
        <v>867</v>
      </c>
      <c r="E14" s="103" t="s">
        <v>899</v>
      </c>
      <c r="F14" s="103" t="s">
        <v>889</v>
      </c>
      <c r="G14" s="108" t="s">
        <v>890</v>
      </c>
      <c r="H14" s="108" t="s">
        <v>870</v>
      </c>
      <c r="I14" s="103" t="s">
        <v>891</v>
      </c>
      <c r="J14" s="103" t="s">
        <v>892</v>
      </c>
      <c r="K14" s="108" t="s">
        <v>846</v>
      </c>
      <c r="L14" s="103" t="s">
        <v>900</v>
      </c>
      <c r="M14" s="103" t="s">
        <v>873</v>
      </c>
      <c r="N14" s="103" t="s">
        <v>500</v>
      </c>
      <c r="O14" s="103" t="s">
        <v>874</v>
      </c>
      <c r="P14" s="103" t="s">
        <v>894</v>
      </c>
    </row>
    <row r="15" spans="1:16" ht="96">
      <c r="A15" s="95">
        <v>13</v>
      </c>
      <c r="B15" s="96" t="s">
        <v>901</v>
      </c>
      <c r="C15" s="108" t="s">
        <v>523</v>
      </c>
      <c r="D15" s="108" t="s">
        <v>867</v>
      </c>
      <c r="E15" s="103" t="s">
        <v>902</v>
      </c>
      <c r="F15" s="103" t="s">
        <v>903</v>
      </c>
      <c r="G15" s="108" t="s">
        <v>890</v>
      </c>
      <c r="H15" s="108" t="s">
        <v>870</v>
      </c>
      <c r="I15" s="103" t="s">
        <v>32</v>
      </c>
      <c r="J15" s="103" t="s">
        <v>904</v>
      </c>
      <c r="K15" s="108" t="s">
        <v>846</v>
      </c>
      <c r="L15" s="103" t="s">
        <v>905</v>
      </c>
      <c r="M15" s="103" t="s">
        <v>873</v>
      </c>
      <c r="N15" s="103" t="s">
        <v>906</v>
      </c>
      <c r="O15" s="103" t="s">
        <v>874</v>
      </c>
      <c r="P15" s="103" t="s">
        <v>907</v>
      </c>
    </row>
    <row r="16" spans="1:16" ht="96">
      <c r="A16" s="95">
        <v>14</v>
      </c>
      <c r="B16" s="96" t="s">
        <v>908</v>
      </c>
      <c r="C16" s="108" t="s">
        <v>523</v>
      </c>
      <c r="D16" s="108" t="s">
        <v>867</v>
      </c>
      <c r="E16" s="103" t="s">
        <v>909</v>
      </c>
      <c r="F16" s="103" t="s">
        <v>903</v>
      </c>
      <c r="G16" s="108" t="s">
        <v>890</v>
      </c>
      <c r="H16" s="108" t="s">
        <v>870</v>
      </c>
      <c r="I16" s="103" t="s">
        <v>32</v>
      </c>
      <c r="J16" s="103" t="s">
        <v>904</v>
      </c>
      <c r="K16" s="108" t="s">
        <v>846</v>
      </c>
      <c r="L16" s="103" t="s">
        <v>910</v>
      </c>
      <c r="M16" s="103" t="s">
        <v>873</v>
      </c>
      <c r="N16" s="103" t="s">
        <v>906</v>
      </c>
      <c r="O16" s="103" t="s">
        <v>874</v>
      </c>
      <c r="P16" s="103" t="s">
        <v>907</v>
      </c>
    </row>
    <row r="17" spans="1:70" ht="96">
      <c r="A17" s="95">
        <v>15</v>
      </c>
      <c r="B17" s="96" t="s">
        <v>911</v>
      </c>
      <c r="C17" s="108" t="s">
        <v>523</v>
      </c>
      <c r="D17" s="108" t="s">
        <v>867</v>
      </c>
      <c r="E17" s="103" t="s">
        <v>912</v>
      </c>
      <c r="F17" s="103" t="s">
        <v>903</v>
      </c>
      <c r="G17" s="108" t="s">
        <v>890</v>
      </c>
      <c r="H17" s="108" t="s">
        <v>870</v>
      </c>
      <c r="I17" s="103" t="s">
        <v>32</v>
      </c>
      <c r="J17" s="103" t="s">
        <v>904</v>
      </c>
      <c r="K17" s="108" t="s">
        <v>846</v>
      </c>
      <c r="L17" s="103" t="s">
        <v>913</v>
      </c>
      <c r="M17" s="103" t="s">
        <v>873</v>
      </c>
      <c r="N17" s="103" t="s">
        <v>906</v>
      </c>
      <c r="O17" s="103" t="s">
        <v>874</v>
      </c>
      <c r="P17" s="103" t="s">
        <v>907</v>
      </c>
    </row>
    <row r="18" spans="1:70" s="114" customFormat="1" ht="84.75" customHeight="1">
      <c r="A18" s="95" t="s">
        <v>674</v>
      </c>
      <c r="B18" s="96" t="s">
        <v>914</v>
      </c>
      <c r="C18" s="108" t="s">
        <v>915</v>
      </c>
      <c r="D18" s="108" t="s">
        <v>916</v>
      </c>
      <c r="E18" s="105" t="s">
        <v>917</v>
      </c>
      <c r="F18" s="105" t="s">
        <v>918</v>
      </c>
      <c r="G18" s="112" t="s">
        <v>890</v>
      </c>
      <c r="H18" s="112" t="s">
        <v>919</v>
      </c>
      <c r="I18" s="105" t="s">
        <v>920</v>
      </c>
      <c r="J18" s="104"/>
      <c r="K18" s="112" t="s">
        <v>846</v>
      </c>
      <c r="L18" s="105" t="s">
        <v>921</v>
      </c>
      <c r="M18" s="105" t="s">
        <v>922</v>
      </c>
      <c r="N18" s="105" t="s">
        <v>923</v>
      </c>
      <c r="O18" s="105" t="s">
        <v>924</v>
      </c>
      <c r="P18" s="105" t="s">
        <v>925</v>
      </c>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row>
    <row r="19" spans="1:70" s="113" customFormat="1" ht="84.75" customHeight="1">
      <c r="A19" s="95">
        <v>16</v>
      </c>
      <c r="B19" s="96" t="s">
        <v>926</v>
      </c>
      <c r="C19" s="108" t="s">
        <v>927</v>
      </c>
      <c r="D19" s="108" t="s">
        <v>916</v>
      </c>
      <c r="E19" s="105" t="s">
        <v>928</v>
      </c>
      <c r="F19" s="105" t="s">
        <v>929</v>
      </c>
      <c r="G19" s="112" t="s">
        <v>890</v>
      </c>
      <c r="H19" s="112" t="s">
        <v>919</v>
      </c>
      <c r="I19" s="105" t="s">
        <v>920</v>
      </c>
      <c r="J19" s="104"/>
      <c r="K19" s="112" t="s">
        <v>846</v>
      </c>
      <c r="L19" s="105" t="s">
        <v>930</v>
      </c>
      <c r="M19" s="105" t="s">
        <v>931</v>
      </c>
      <c r="N19" s="105" t="s">
        <v>932</v>
      </c>
      <c r="O19" s="105" t="s">
        <v>924</v>
      </c>
      <c r="P19" s="105" t="s">
        <v>933</v>
      </c>
    </row>
    <row r="20" spans="1:70" s="113" customFormat="1" ht="84.75" customHeight="1">
      <c r="A20" s="95">
        <v>17</v>
      </c>
      <c r="B20" s="96" t="s">
        <v>934</v>
      </c>
      <c r="C20" s="108" t="s">
        <v>927</v>
      </c>
      <c r="D20" s="108" t="s">
        <v>916</v>
      </c>
      <c r="E20" s="105" t="s">
        <v>935</v>
      </c>
      <c r="F20" s="105" t="s">
        <v>936</v>
      </c>
      <c r="G20" s="112" t="s">
        <v>890</v>
      </c>
      <c r="H20" s="112" t="s">
        <v>919</v>
      </c>
      <c r="I20" s="105" t="s">
        <v>920</v>
      </c>
      <c r="J20" s="104"/>
      <c r="K20" s="112" t="s">
        <v>846</v>
      </c>
      <c r="L20" s="105" t="s">
        <v>937</v>
      </c>
      <c r="M20" s="105" t="s">
        <v>938</v>
      </c>
      <c r="N20" s="105" t="s">
        <v>932</v>
      </c>
      <c r="O20" s="105" t="s">
        <v>924</v>
      </c>
      <c r="P20" s="105" t="s">
        <v>933</v>
      </c>
    </row>
    <row r="21" spans="1:70" s="113" customFormat="1" ht="84.75" customHeight="1">
      <c r="A21" s="95">
        <v>18</v>
      </c>
      <c r="B21" s="96" t="s">
        <v>939</v>
      </c>
      <c r="C21" s="108" t="s">
        <v>927</v>
      </c>
      <c r="D21" s="108" t="s">
        <v>916</v>
      </c>
      <c r="E21" s="105" t="s">
        <v>940</v>
      </c>
      <c r="F21" s="105" t="s">
        <v>941</v>
      </c>
      <c r="G21" s="112" t="s">
        <v>890</v>
      </c>
      <c r="H21" s="112" t="s">
        <v>919</v>
      </c>
      <c r="I21" s="105" t="s">
        <v>920</v>
      </c>
      <c r="J21" s="104"/>
      <c r="K21" s="112" t="s">
        <v>846</v>
      </c>
      <c r="L21" s="105" t="s">
        <v>942</v>
      </c>
      <c r="M21" s="105" t="s">
        <v>943</v>
      </c>
      <c r="N21" s="105" t="s">
        <v>932</v>
      </c>
      <c r="O21" s="105" t="s">
        <v>924</v>
      </c>
      <c r="P21" s="105" t="s">
        <v>933</v>
      </c>
    </row>
    <row r="22" spans="1:70" s="114" customFormat="1" ht="84.75" customHeight="1">
      <c r="A22" s="95">
        <v>19</v>
      </c>
      <c r="B22" s="96" t="s">
        <v>686</v>
      </c>
      <c r="C22" s="108" t="s">
        <v>915</v>
      </c>
      <c r="D22" s="108" t="s">
        <v>916</v>
      </c>
      <c r="E22" s="105" t="s">
        <v>944</v>
      </c>
      <c r="F22" s="105" t="s">
        <v>945</v>
      </c>
      <c r="G22" s="112" t="s">
        <v>890</v>
      </c>
      <c r="H22" s="112" t="s">
        <v>919</v>
      </c>
      <c r="I22" s="105" t="s">
        <v>920</v>
      </c>
      <c r="J22" s="105" t="s">
        <v>946</v>
      </c>
      <c r="K22" s="112" t="s">
        <v>846</v>
      </c>
      <c r="L22" s="105" t="s">
        <v>947</v>
      </c>
      <c r="M22" s="105" t="s">
        <v>948</v>
      </c>
      <c r="N22" s="105" t="s">
        <v>923</v>
      </c>
      <c r="O22" s="105" t="s">
        <v>924</v>
      </c>
      <c r="P22" s="105" t="s">
        <v>925</v>
      </c>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row>
    <row r="23" spans="1:70" s="114" customFormat="1" ht="120">
      <c r="A23" s="95" t="s">
        <v>688</v>
      </c>
      <c r="B23" s="96" t="s">
        <v>949</v>
      </c>
      <c r="C23" s="108" t="s">
        <v>927</v>
      </c>
      <c r="D23" s="108" t="s">
        <v>916</v>
      </c>
      <c r="E23" s="105" t="s">
        <v>950</v>
      </c>
      <c r="F23" s="105" t="s">
        <v>951</v>
      </c>
      <c r="G23" s="112" t="s">
        <v>890</v>
      </c>
      <c r="H23" s="112" t="s">
        <v>469</v>
      </c>
      <c r="I23" s="104"/>
      <c r="J23" s="104"/>
      <c r="K23" s="112" t="s">
        <v>846</v>
      </c>
      <c r="L23" s="105" t="s">
        <v>952</v>
      </c>
      <c r="M23" s="105" t="s">
        <v>953</v>
      </c>
      <c r="N23" s="105" t="s">
        <v>954</v>
      </c>
      <c r="O23" s="105" t="s">
        <v>924</v>
      </c>
      <c r="P23" s="105" t="s">
        <v>955</v>
      </c>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row>
    <row r="24" spans="1:70" s="113" customFormat="1" ht="120">
      <c r="A24" s="95">
        <v>20</v>
      </c>
      <c r="B24" s="96" t="s">
        <v>956</v>
      </c>
      <c r="C24" s="108" t="s">
        <v>927</v>
      </c>
      <c r="D24" s="108" t="s">
        <v>916</v>
      </c>
      <c r="E24" s="105" t="s">
        <v>957</v>
      </c>
      <c r="F24" s="105" t="s">
        <v>958</v>
      </c>
      <c r="G24" s="112" t="s">
        <v>890</v>
      </c>
      <c r="H24" s="112" t="s">
        <v>469</v>
      </c>
      <c r="I24" s="104"/>
      <c r="J24" s="104"/>
      <c r="K24" s="112" t="s">
        <v>846</v>
      </c>
      <c r="L24" s="105" t="s">
        <v>959</v>
      </c>
      <c r="M24" s="105" t="s">
        <v>960</v>
      </c>
      <c r="N24" s="105" t="s">
        <v>961</v>
      </c>
      <c r="O24" s="105" t="s">
        <v>924</v>
      </c>
      <c r="P24" s="105" t="s">
        <v>955</v>
      </c>
    </row>
    <row r="25" spans="1:70" s="113" customFormat="1" ht="120">
      <c r="A25" s="95">
        <v>21</v>
      </c>
      <c r="B25" s="96" t="s">
        <v>692</v>
      </c>
      <c r="C25" s="108" t="s">
        <v>927</v>
      </c>
      <c r="D25" s="108" t="s">
        <v>916</v>
      </c>
      <c r="E25" s="105" t="s">
        <v>962</v>
      </c>
      <c r="F25" s="105" t="s">
        <v>963</v>
      </c>
      <c r="G25" s="112" t="s">
        <v>890</v>
      </c>
      <c r="H25" s="112" t="s">
        <v>469</v>
      </c>
      <c r="I25" s="104"/>
      <c r="J25" s="104"/>
      <c r="K25" s="112" t="s">
        <v>846</v>
      </c>
      <c r="L25" s="105" t="s">
        <v>964</v>
      </c>
      <c r="M25" s="105" t="s">
        <v>965</v>
      </c>
      <c r="N25" s="105" t="s">
        <v>961</v>
      </c>
      <c r="O25" s="105" t="s">
        <v>924</v>
      </c>
      <c r="P25" s="105" t="s">
        <v>955</v>
      </c>
    </row>
    <row r="26" spans="1:70" s="113" customFormat="1" ht="105" customHeight="1">
      <c r="A26" s="95">
        <v>22</v>
      </c>
      <c r="B26" s="96" t="s">
        <v>694</v>
      </c>
      <c r="C26" s="108" t="s">
        <v>927</v>
      </c>
      <c r="D26" s="108" t="s">
        <v>916</v>
      </c>
      <c r="E26" s="105" t="s">
        <v>966</v>
      </c>
      <c r="F26" s="105" t="s">
        <v>967</v>
      </c>
      <c r="G26" s="112" t="s">
        <v>890</v>
      </c>
      <c r="H26" s="112" t="s">
        <v>469</v>
      </c>
      <c r="I26" s="104"/>
      <c r="J26" s="104"/>
      <c r="K26" s="112" t="s">
        <v>846</v>
      </c>
      <c r="L26" s="105" t="s">
        <v>968</v>
      </c>
      <c r="M26" s="105" t="s">
        <v>969</v>
      </c>
      <c r="N26" s="105" t="s">
        <v>961</v>
      </c>
      <c r="O26" s="105" t="s">
        <v>924</v>
      </c>
      <c r="P26" s="105" t="s">
        <v>955</v>
      </c>
    </row>
    <row r="27" spans="1:70" customFormat="1" ht="86.25" customHeight="1">
      <c r="A27" s="101" t="s">
        <v>696</v>
      </c>
      <c r="B27" s="102" t="s">
        <v>970</v>
      </c>
      <c r="C27" s="108" t="s">
        <v>915</v>
      </c>
      <c r="D27" s="108" t="s">
        <v>852</v>
      </c>
      <c r="E27" s="105" t="s">
        <v>971</v>
      </c>
      <c r="F27" s="105" t="s">
        <v>972</v>
      </c>
      <c r="G27" s="105" t="s">
        <v>890</v>
      </c>
      <c r="H27" s="105" t="s">
        <v>973</v>
      </c>
      <c r="I27" s="103" t="s">
        <v>855</v>
      </c>
      <c r="J27" s="115"/>
      <c r="K27" s="105" t="s">
        <v>846</v>
      </c>
      <c r="L27" s="110" t="s">
        <v>974</v>
      </c>
      <c r="M27" s="103" t="s">
        <v>975</v>
      </c>
      <c r="N27" s="106" t="s">
        <v>976</v>
      </c>
      <c r="O27" s="106" t="s">
        <v>860</v>
      </c>
      <c r="P27" s="116"/>
    </row>
    <row r="28" spans="1:70" customFormat="1" ht="79.5" customHeight="1">
      <c r="A28" s="101">
        <v>26</v>
      </c>
      <c r="B28" s="102" t="s">
        <v>977</v>
      </c>
      <c r="C28" s="108" t="s">
        <v>838</v>
      </c>
      <c r="D28" s="108" t="s">
        <v>852</v>
      </c>
      <c r="E28" s="105" t="s">
        <v>978</v>
      </c>
      <c r="F28" s="105" t="s">
        <v>979</v>
      </c>
      <c r="G28" s="105" t="s">
        <v>842</v>
      </c>
      <c r="H28" s="109" t="s">
        <v>493</v>
      </c>
      <c r="I28" s="105" t="s">
        <v>980</v>
      </c>
      <c r="J28" s="109"/>
      <c r="K28" s="109" t="s">
        <v>846</v>
      </c>
      <c r="L28" s="105" t="s">
        <v>981</v>
      </c>
      <c r="M28" s="111" t="s">
        <v>982</v>
      </c>
      <c r="N28" s="106" t="s">
        <v>834</v>
      </c>
      <c r="O28" s="106" t="s">
        <v>835</v>
      </c>
      <c r="P28" s="107"/>
    </row>
    <row r="29" spans="1:70" customFormat="1" ht="86.25" customHeight="1">
      <c r="A29" s="101" t="s">
        <v>983</v>
      </c>
      <c r="B29" s="102" t="s">
        <v>984</v>
      </c>
      <c r="C29" s="108" t="s">
        <v>838</v>
      </c>
      <c r="D29" s="108" t="s">
        <v>852</v>
      </c>
      <c r="E29" s="105" t="s">
        <v>985</v>
      </c>
      <c r="F29" s="105" t="s">
        <v>986</v>
      </c>
      <c r="G29" s="105" t="s">
        <v>842</v>
      </c>
      <c r="H29" s="105" t="s">
        <v>493</v>
      </c>
      <c r="I29" s="105" t="s">
        <v>987</v>
      </c>
      <c r="J29" s="105"/>
      <c r="K29" s="105" t="s">
        <v>846</v>
      </c>
      <c r="L29" s="105" t="s">
        <v>988</v>
      </c>
      <c r="M29" s="111" t="s">
        <v>982</v>
      </c>
      <c r="N29" s="106" t="s">
        <v>834</v>
      </c>
      <c r="O29" s="106" t="s">
        <v>835</v>
      </c>
      <c r="P29" s="107"/>
    </row>
    <row r="30" spans="1:70" customFormat="1" ht="86.25" customHeight="1">
      <c r="A30" s="101" t="s">
        <v>989</v>
      </c>
      <c r="B30" s="102" t="s">
        <v>990</v>
      </c>
      <c r="C30" s="108" t="s">
        <v>838</v>
      </c>
      <c r="D30" s="108" t="s">
        <v>852</v>
      </c>
      <c r="E30" s="105" t="s">
        <v>991</v>
      </c>
      <c r="F30" s="105" t="s">
        <v>992</v>
      </c>
      <c r="G30" s="109" t="s">
        <v>842</v>
      </c>
      <c r="H30" s="105" t="s">
        <v>493</v>
      </c>
      <c r="I30" s="105" t="s">
        <v>987</v>
      </c>
      <c r="J30" s="105"/>
      <c r="K30" s="105" t="s">
        <v>846</v>
      </c>
      <c r="L30" s="105" t="s">
        <v>993</v>
      </c>
      <c r="M30" s="111" t="s">
        <v>982</v>
      </c>
      <c r="N30" s="106" t="s">
        <v>834</v>
      </c>
      <c r="O30" s="106" t="s">
        <v>835</v>
      </c>
      <c r="P30" s="107"/>
    </row>
    <row r="31" spans="1:70" s="114" customFormat="1" ht="84.75" customHeight="1">
      <c r="A31" s="95" t="s">
        <v>704</v>
      </c>
      <c r="B31" s="117" t="s">
        <v>705</v>
      </c>
      <c r="C31" s="108" t="s">
        <v>915</v>
      </c>
      <c r="D31" s="108" t="s">
        <v>916</v>
      </c>
      <c r="E31" s="105" t="s">
        <v>994</v>
      </c>
      <c r="F31" s="105" t="s">
        <v>995</v>
      </c>
      <c r="G31" s="112" t="s">
        <v>890</v>
      </c>
      <c r="H31" s="112" t="s">
        <v>493</v>
      </c>
      <c r="I31" s="105" t="s">
        <v>996</v>
      </c>
      <c r="J31" s="105" t="s">
        <v>997</v>
      </c>
      <c r="K31" s="112" t="s">
        <v>846</v>
      </c>
      <c r="L31" s="105" t="s">
        <v>998</v>
      </c>
      <c r="M31" s="105" t="s">
        <v>999</v>
      </c>
      <c r="N31" s="105" t="s">
        <v>1000</v>
      </c>
      <c r="O31" s="104" t="s">
        <v>1001</v>
      </c>
      <c r="P31" s="104" t="s">
        <v>1002</v>
      </c>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row>
    <row r="32" spans="1:70" s="113" customFormat="1" ht="84.75" customHeight="1">
      <c r="A32" s="95">
        <v>28</v>
      </c>
      <c r="B32" s="117" t="s">
        <v>1003</v>
      </c>
      <c r="C32" s="108" t="s">
        <v>927</v>
      </c>
      <c r="D32" s="108" t="s">
        <v>916</v>
      </c>
      <c r="E32" s="105" t="s">
        <v>1004</v>
      </c>
      <c r="F32" s="105" t="s">
        <v>1005</v>
      </c>
      <c r="G32" s="112" t="s">
        <v>890</v>
      </c>
      <c r="H32" s="112" t="s">
        <v>493</v>
      </c>
      <c r="I32" s="105" t="s">
        <v>996</v>
      </c>
      <c r="J32" s="105" t="s">
        <v>1006</v>
      </c>
      <c r="K32" s="112" t="s">
        <v>846</v>
      </c>
      <c r="L32" s="105" t="s">
        <v>1007</v>
      </c>
      <c r="M32" s="105" t="s">
        <v>1008</v>
      </c>
      <c r="N32" s="105" t="s">
        <v>1000</v>
      </c>
      <c r="O32" s="104" t="s">
        <v>1001</v>
      </c>
      <c r="P32" s="104" t="s">
        <v>1002</v>
      </c>
    </row>
    <row r="33" spans="1:16" s="113" customFormat="1" ht="84.75" customHeight="1">
      <c r="A33" s="95">
        <v>29</v>
      </c>
      <c r="B33" s="117" t="s">
        <v>708</v>
      </c>
      <c r="C33" s="108" t="s">
        <v>927</v>
      </c>
      <c r="D33" s="108" t="s">
        <v>916</v>
      </c>
      <c r="E33" s="105" t="s">
        <v>1009</v>
      </c>
      <c r="F33" s="105" t="s">
        <v>1010</v>
      </c>
      <c r="G33" s="112" t="s">
        <v>890</v>
      </c>
      <c r="H33" s="112" t="s">
        <v>493</v>
      </c>
      <c r="I33" s="105" t="s">
        <v>996</v>
      </c>
      <c r="J33" s="105" t="s">
        <v>1011</v>
      </c>
      <c r="K33" s="112" t="s">
        <v>846</v>
      </c>
      <c r="L33" s="105" t="s">
        <v>1012</v>
      </c>
      <c r="M33" s="105" t="s">
        <v>1013</v>
      </c>
      <c r="N33" s="105" t="s">
        <v>1000</v>
      </c>
      <c r="O33" s="104" t="s">
        <v>1001</v>
      </c>
      <c r="P33" s="104" t="s">
        <v>1002</v>
      </c>
    </row>
    <row r="34" spans="1:16" s="113" customFormat="1" ht="84.75" customHeight="1">
      <c r="A34" s="95">
        <v>30</v>
      </c>
      <c r="B34" s="117" t="s">
        <v>711</v>
      </c>
      <c r="C34" s="108" t="s">
        <v>927</v>
      </c>
      <c r="D34" s="108" t="s">
        <v>916</v>
      </c>
      <c r="E34" s="105" t="s">
        <v>1014</v>
      </c>
      <c r="F34" s="105" t="s">
        <v>1015</v>
      </c>
      <c r="G34" s="112" t="s">
        <v>890</v>
      </c>
      <c r="H34" s="112" t="s">
        <v>493</v>
      </c>
      <c r="I34" s="105" t="s">
        <v>996</v>
      </c>
      <c r="J34" s="105" t="s">
        <v>1016</v>
      </c>
      <c r="K34" s="112" t="s">
        <v>846</v>
      </c>
      <c r="L34" s="105" t="s">
        <v>1017</v>
      </c>
      <c r="M34" s="105" t="s">
        <v>1018</v>
      </c>
      <c r="N34" s="105" t="s">
        <v>1000</v>
      </c>
      <c r="O34" s="104" t="s">
        <v>1001</v>
      </c>
      <c r="P34" s="104" t="s">
        <v>1002</v>
      </c>
    </row>
    <row r="35" spans="1:16" s="100" customFormat="1" ht="142.5" customHeight="1">
      <c r="A35" s="118">
        <v>313233</v>
      </c>
      <c r="B35" s="119" t="s">
        <v>1019</v>
      </c>
      <c r="C35" s="120" t="s">
        <v>838</v>
      </c>
      <c r="D35" s="120" t="s">
        <v>1020</v>
      </c>
      <c r="E35" s="99" t="s">
        <v>1021</v>
      </c>
      <c r="F35" s="99" t="s">
        <v>1022</v>
      </c>
      <c r="G35" s="121" t="s">
        <v>890</v>
      </c>
      <c r="H35" s="67" t="s">
        <v>843</v>
      </c>
      <c r="I35" s="99" t="s">
        <v>1023</v>
      </c>
      <c r="J35" s="99" t="s">
        <v>1024</v>
      </c>
      <c r="K35" s="97" t="s">
        <v>846</v>
      </c>
      <c r="L35" s="99" t="s">
        <v>1025</v>
      </c>
      <c r="M35" s="98" t="s">
        <v>848</v>
      </c>
      <c r="N35" s="99" t="s">
        <v>1026</v>
      </c>
      <c r="O35" s="60" t="s">
        <v>850</v>
      </c>
      <c r="P35" s="99" t="s">
        <v>32</v>
      </c>
    </row>
    <row r="36" spans="1:16" s="100" customFormat="1" ht="102" customHeight="1">
      <c r="A36" s="118">
        <v>343536</v>
      </c>
      <c r="B36" s="119" t="s">
        <v>1027</v>
      </c>
      <c r="C36" s="120" t="s">
        <v>838</v>
      </c>
      <c r="D36" s="120" t="s">
        <v>1020</v>
      </c>
      <c r="E36" s="99" t="s">
        <v>1028</v>
      </c>
      <c r="F36" s="99" t="s">
        <v>1029</v>
      </c>
      <c r="G36" s="121" t="s">
        <v>890</v>
      </c>
      <c r="H36" s="67" t="s">
        <v>843</v>
      </c>
      <c r="I36" s="99" t="s">
        <v>1023</v>
      </c>
      <c r="J36" s="99" t="s">
        <v>1030</v>
      </c>
      <c r="K36" s="97" t="s">
        <v>846</v>
      </c>
      <c r="L36" s="99" t="s">
        <v>1031</v>
      </c>
      <c r="M36" s="98" t="s">
        <v>848</v>
      </c>
      <c r="N36" s="99" t="s">
        <v>1026</v>
      </c>
      <c r="O36" s="60" t="s">
        <v>850</v>
      </c>
      <c r="P36" s="99" t="s">
        <v>32</v>
      </c>
    </row>
    <row r="37" spans="1:16" customFormat="1" ht="86.25" customHeight="1">
      <c r="A37" s="101" t="s">
        <v>1032</v>
      </c>
      <c r="B37" s="102" t="s">
        <v>1033</v>
      </c>
      <c r="C37" s="108" t="s">
        <v>915</v>
      </c>
      <c r="D37" s="108" t="s">
        <v>852</v>
      </c>
      <c r="E37" s="105" t="s">
        <v>1034</v>
      </c>
      <c r="F37" s="105" t="s">
        <v>1035</v>
      </c>
      <c r="G37" s="105" t="s">
        <v>890</v>
      </c>
      <c r="H37" s="105" t="s">
        <v>973</v>
      </c>
      <c r="I37" s="103" t="s">
        <v>855</v>
      </c>
      <c r="J37" s="115"/>
      <c r="K37" s="105" t="s">
        <v>846</v>
      </c>
      <c r="L37" s="110" t="s">
        <v>1036</v>
      </c>
      <c r="M37" s="103" t="s">
        <v>975</v>
      </c>
      <c r="N37" s="106" t="s">
        <v>976</v>
      </c>
      <c r="O37" s="106" t="s">
        <v>860</v>
      </c>
      <c r="P37" s="116"/>
    </row>
    <row r="38" spans="1:16" customFormat="1" ht="92.25" customHeight="1">
      <c r="A38" s="101">
        <v>39</v>
      </c>
      <c r="B38" s="102" t="s">
        <v>1037</v>
      </c>
      <c r="C38" s="103" t="s">
        <v>1038</v>
      </c>
      <c r="D38" s="103" t="s">
        <v>852</v>
      </c>
      <c r="E38" s="103" t="s">
        <v>1039</v>
      </c>
      <c r="F38" s="103" t="s">
        <v>1040</v>
      </c>
      <c r="G38" s="104" t="s">
        <v>890</v>
      </c>
      <c r="H38" s="103" t="s">
        <v>493</v>
      </c>
      <c r="I38" s="103" t="s">
        <v>855</v>
      </c>
      <c r="J38" s="104"/>
      <c r="K38" s="104" t="s">
        <v>856</v>
      </c>
      <c r="L38" s="105" t="s">
        <v>1041</v>
      </c>
      <c r="M38" s="107" t="s">
        <v>1042</v>
      </c>
      <c r="N38" s="106" t="s">
        <v>1043</v>
      </c>
      <c r="O38" s="106" t="s">
        <v>860</v>
      </c>
      <c r="P38" s="107"/>
    </row>
    <row r="39" spans="1:16" customFormat="1" ht="92.25" customHeight="1">
      <c r="A39" s="101">
        <v>40</v>
      </c>
      <c r="B39" s="102" t="s">
        <v>1044</v>
      </c>
      <c r="C39" s="103" t="s">
        <v>1045</v>
      </c>
      <c r="D39" s="103" t="s">
        <v>852</v>
      </c>
      <c r="E39" s="103" t="s">
        <v>1046</v>
      </c>
      <c r="F39" s="103" t="s">
        <v>1047</v>
      </c>
      <c r="G39" s="103" t="s">
        <v>890</v>
      </c>
      <c r="H39" s="104" t="s">
        <v>493</v>
      </c>
      <c r="I39" s="103" t="s">
        <v>855</v>
      </c>
      <c r="J39" s="104"/>
      <c r="K39" s="104" t="s">
        <v>856</v>
      </c>
      <c r="L39" s="103" t="s">
        <v>1048</v>
      </c>
      <c r="M39" s="103" t="s">
        <v>1049</v>
      </c>
      <c r="N39" s="106" t="s">
        <v>859</v>
      </c>
      <c r="O39" s="106" t="s">
        <v>860</v>
      </c>
      <c r="P39" s="107"/>
    </row>
    <row r="40" spans="1:16" customFormat="1" ht="92.25" customHeight="1">
      <c r="A40" s="101">
        <v>41</v>
      </c>
      <c r="B40" s="102" t="s">
        <v>1050</v>
      </c>
      <c r="C40" s="103" t="s">
        <v>1045</v>
      </c>
      <c r="D40" s="103" t="s">
        <v>852</v>
      </c>
      <c r="E40" s="105" t="s">
        <v>1051</v>
      </c>
      <c r="F40" s="105" t="s">
        <v>1052</v>
      </c>
      <c r="G40" s="104" t="s">
        <v>890</v>
      </c>
      <c r="H40" s="104" t="s">
        <v>493</v>
      </c>
      <c r="I40" s="103" t="s">
        <v>855</v>
      </c>
      <c r="J40" s="104"/>
      <c r="K40" s="104" t="s">
        <v>856</v>
      </c>
      <c r="L40" s="105" t="s">
        <v>1053</v>
      </c>
      <c r="M40" s="103" t="s">
        <v>1054</v>
      </c>
      <c r="N40" s="106" t="s">
        <v>859</v>
      </c>
      <c r="O40" s="106" t="s">
        <v>860</v>
      </c>
      <c r="P40" s="107"/>
    </row>
    <row r="41" spans="1:16" customFormat="1" ht="90.75" customHeight="1">
      <c r="A41" s="101">
        <v>42</v>
      </c>
      <c r="B41" s="102" t="s">
        <v>1055</v>
      </c>
      <c r="C41" s="122" t="s">
        <v>915</v>
      </c>
      <c r="D41" s="122" t="s">
        <v>852</v>
      </c>
      <c r="E41" s="123" t="s">
        <v>1056</v>
      </c>
      <c r="F41" s="123" t="s">
        <v>1057</v>
      </c>
      <c r="G41" s="109" t="s">
        <v>890</v>
      </c>
      <c r="H41" s="109" t="s">
        <v>493</v>
      </c>
      <c r="I41" s="103" t="s">
        <v>855</v>
      </c>
      <c r="J41" s="109"/>
      <c r="K41" s="109" t="s">
        <v>846</v>
      </c>
      <c r="L41" s="123" t="s">
        <v>1058</v>
      </c>
      <c r="M41" s="111" t="s">
        <v>1059</v>
      </c>
      <c r="N41" s="106" t="s">
        <v>1060</v>
      </c>
      <c r="O41" s="106" t="s">
        <v>860</v>
      </c>
      <c r="P41" s="111"/>
    </row>
    <row r="42" spans="1:16" customFormat="1" ht="95.25" customHeight="1">
      <c r="A42" s="101">
        <v>43</v>
      </c>
      <c r="B42" s="102" t="s">
        <v>1061</v>
      </c>
      <c r="C42" s="108" t="s">
        <v>915</v>
      </c>
      <c r="D42" s="108" t="s">
        <v>852</v>
      </c>
      <c r="E42" s="123" t="s">
        <v>1062</v>
      </c>
      <c r="F42" s="123" t="s">
        <v>1063</v>
      </c>
      <c r="G42" s="109" t="s">
        <v>890</v>
      </c>
      <c r="H42" s="109" t="s">
        <v>493</v>
      </c>
      <c r="I42" s="103" t="s">
        <v>855</v>
      </c>
      <c r="J42" s="109"/>
      <c r="K42" s="109" t="s">
        <v>846</v>
      </c>
      <c r="L42" s="123" t="s">
        <v>1064</v>
      </c>
      <c r="M42" s="111" t="s">
        <v>1059</v>
      </c>
      <c r="N42" s="106" t="s">
        <v>1060</v>
      </c>
      <c r="O42" s="106" t="s">
        <v>860</v>
      </c>
      <c r="P42" s="111"/>
    </row>
    <row r="43" spans="1:16" customFormat="1" ht="86.25" customHeight="1">
      <c r="A43" s="101">
        <v>44</v>
      </c>
      <c r="B43" s="102" t="s">
        <v>1065</v>
      </c>
      <c r="C43" s="108" t="s">
        <v>1066</v>
      </c>
      <c r="D43" s="108" t="s">
        <v>852</v>
      </c>
      <c r="E43" s="105" t="s">
        <v>1067</v>
      </c>
      <c r="F43" s="105" t="s">
        <v>1068</v>
      </c>
      <c r="G43" s="105" t="s">
        <v>842</v>
      </c>
      <c r="H43" s="105" t="s">
        <v>973</v>
      </c>
      <c r="I43" s="115"/>
      <c r="J43" s="115"/>
      <c r="K43" s="105" t="s">
        <v>846</v>
      </c>
      <c r="L43" s="124" t="s">
        <v>1069</v>
      </c>
      <c r="M43" s="103" t="s">
        <v>1070</v>
      </c>
      <c r="N43" s="106" t="s">
        <v>32</v>
      </c>
      <c r="O43" s="106" t="s">
        <v>860</v>
      </c>
      <c r="P43" s="116"/>
    </row>
    <row r="44" spans="1:16" s="126" customFormat="1" ht="126.75" customHeight="1">
      <c r="A44" s="95">
        <v>45</v>
      </c>
      <c r="B44" s="96" t="s">
        <v>548</v>
      </c>
      <c r="C44" s="125" t="s">
        <v>838</v>
      </c>
      <c r="D44" s="125" t="s">
        <v>1071</v>
      </c>
      <c r="E44" s="125" t="s">
        <v>1072</v>
      </c>
      <c r="F44" s="125" t="s">
        <v>1073</v>
      </c>
      <c r="G44" s="125" t="s">
        <v>842</v>
      </c>
      <c r="H44" s="125" t="s">
        <v>493</v>
      </c>
      <c r="I44" s="125" t="s">
        <v>1074</v>
      </c>
      <c r="J44" s="125" t="s">
        <v>1075</v>
      </c>
      <c r="K44" s="125" t="s">
        <v>846</v>
      </c>
      <c r="L44" s="125" t="s">
        <v>1076</v>
      </c>
      <c r="M44" s="125" t="s">
        <v>1077</v>
      </c>
      <c r="N44" s="125" t="s">
        <v>1078</v>
      </c>
      <c r="O44" s="125" t="s">
        <v>1079</v>
      </c>
      <c r="P44" s="125" t="s">
        <v>1080</v>
      </c>
    </row>
    <row r="45" spans="1:16" s="126" customFormat="1" ht="126.75" customHeight="1">
      <c r="A45" s="95">
        <v>46</v>
      </c>
      <c r="B45" s="96" t="s">
        <v>551</v>
      </c>
      <c r="C45" s="125" t="s">
        <v>838</v>
      </c>
      <c r="D45" s="125" t="s">
        <v>1071</v>
      </c>
      <c r="E45" s="125" t="s">
        <v>1081</v>
      </c>
      <c r="F45" s="125" t="s">
        <v>1082</v>
      </c>
      <c r="G45" s="125" t="s">
        <v>842</v>
      </c>
      <c r="H45" s="125" t="s">
        <v>493</v>
      </c>
      <c r="I45" s="125" t="s">
        <v>1074</v>
      </c>
      <c r="J45" s="125" t="s">
        <v>1083</v>
      </c>
      <c r="K45" s="125" t="s">
        <v>846</v>
      </c>
      <c r="L45" s="125" t="s">
        <v>1084</v>
      </c>
      <c r="M45" s="125" t="s">
        <v>1077</v>
      </c>
      <c r="N45" s="125" t="s">
        <v>1078</v>
      </c>
      <c r="O45" s="125" t="s">
        <v>1079</v>
      </c>
      <c r="P45" s="125" t="s">
        <v>1080</v>
      </c>
    </row>
    <row r="46" spans="1:16" s="127" customFormat="1" ht="75.75" customHeight="1">
      <c r="A46" s="95">
        <v>47</v>
      </c>
      <c r="B46" s="96" t="s">
        <v>1085</v>
      </c>
      <c r="C46" s="108" t="s">
        <v>1086</v>
      </c>
      <c r="D46" s="110" t="s">
        <v>1087</v>
      </c>
      <c r="E46" s="105" t="s">
        <v>1088</v>
      </c>
      <c r="F46" s="105" t="s">
        <v>1089</v>
      </c>
      <c r="G46" s="112" t="s">
        <v>890</v>
      </c>
      <c r="H46" s="112" t="s">
        <v>493</v>
      </c>
      <c r="I46" s="104"/>
      <c r="J46" s="104"/>
      <c r="K46" s="112" t="s">
        <v>846</v>
      </c>
      <c r="L46" s="105" t="s">
        <v>1090</v>
      </c>
      <c r="M46" s="104" t="s">
        <v>1091</v>
      </c>
      <c r="N46" s="105" t="s">
        <v>1092</v>
      </c>
      <c r="O46" s="105" t="s">
        <v>1093</v>
      </c>
      <c r="P46" s="104"/>
    </row>
    <row r="47" spans="1:16" s="127" customFormat="1" ht="75.75" customHeight="1">
      <c r="A47" s="95">
        <v>52</v>
      </c>
      <c r="B47" s="96" t="s">
        <v>1094</v>
      </c>
      <c r="C47" s="108" t="s">
        <v>838</v>
      </c>
      <c r="D47" s="110" t="s">
        <v>1087</v>
      </c>
      <c r="E47" s="105" t="s">
        <v>1095</v>
      </c>
      <c r="F47" s="105" t="s">
        <v>1096</v>
      </c>
      <c r="G47" s="112" t="s">
        <v>890</v>
      </c>
      <c r="H47" s="112" t="s">
        <v>493</v>
      </c>
      <c r="I47" s="104"/>
      <c r="J47" s="105" t="s">
        <v>1097</v>
      </c>
      <c r="K47" s="112" t="s">
        <v>846</v>
      </c>
      <c r="L47" s="105" t="s">
        <v>1098</v>
      </c>
      <c r="M47" s="104" t="s">
        <v>1091</v>
      </c>
      <c r="N47" s="105" t="s">
        <v>1092</v>
      </c>
      <c r="O47" s="105" t="s">
        <v>1099</v>
      </c>
      <c r="P47" s="104"/>
    </row>
    <row r="48" spans="1:16" s="127" customFormat="1" ht="75.75" customHeight="1">
      <c r="A48" s="95">
        <v>54</v>
      </c>
      <c r="B48" s="96" t="s">
        <v>1100</v>
      </c>
      <c r="C48" s="108" t="s">
        <v>838</v>
      </c>
      <c r="D48" s="110" t="s">
        <v>1087</v>
      </c>
      <c r="E48" s="105" t="s">
        <v>1101</v>
      </c>
      <c r="F48" s="105" t="s">
        <v>1102</v>
      </c>
      <c r="G48" s="112" t="s">
        <v>842</v>
      </c>
      <c r="H48" s="112" t="s">
        <v>493</v>
      </c>
      <c r="I48" s="104"/>
      <c r="J48" s="104"/>
      <c r="K48" s="112" t="s">
        <v>846</v>
      </c>
      <c r="L48" s="105" t="s">
        <v>1103</v>
      </c>
      <c r="M48" s="104" t="s">
        <v>1091</v>
      </c>
      <c r="N48" s="105" t="s">
        <v>1092</v>
      </c>
      <c r="O48" s="105" t="s">
        <v>1104</v>
      </c>
      <c r="P48" s="104"/>
    </row>
    <row r="49" spans="1:16" customFormat="1" ht="92.25" customHeight="1">
      <c r="A49" s="101">
        <v>55</v>
      </c>
      <c r="B49" s="102" t="s">
        <v>1105</v>
      </c>
      <c r="C49" s="103" t="s">
        <v>838</v>
      </c>
      <c r="D49" s="103" t="s">
        <v>852</v>
      </c>
      <c r="E49" s="103" t="s">
        <v>1106</v>
      </c>
      <c r="F49" s="103" t="s">
        <v>1107</v>
      </c>
      <c r="G49" s="103" t="s">
        <v>842</v>
      </c>
      <c r="H49" s="103" t="s">
        <v>493</v>
      </c>
      <c r="I49" s="103" t="s">
        <v>855</v>
      </c>
      <c r="J49" s="103"/>
      <c r="K49" s="103" t="s">
        <v>856</v>
      </c>
      <c r="L49" s="103" t="s">
        <v>1108</v>
      </c>
      <c r="M49" s="103" t="s">
        <v>858</v>
      </c>
      <c r="N49" s="103" t="s">
        <v>32</v>
      </c>
      <c r="O49" s="106" t="s">
        <v>860</v>
      </c>
      <c r="P49" s="103"/>
    </row>
    <row r="50" spans="1:16" customFormat="1" ht="103.5" customHeight="1">
      <c r="A50" s="101">
        <v>56</v>
      </c>
      <c r="B50" s="102" t="s">
        <v>1109</v>
      </c>
      <c r="C50" s="108" t="s">
        <v>838</v>
      </c>
      <c r="D50" s="108" t="s">
        <v>852</v>
      </c>
      <c r="E50" s="105" t="s">
        <v>1110</v>
      </c>
      <c r="F50" s="105" t="s">
        <v>1052</v>
      </c>
      <c r="G50" s="104" t="s">
        <v>890</v>
      </c>
      <c r="H50" s="104" t="s">
        <v>493</v>
      </c>
      <c r="I50" s="103" t="s">
        <v>855</v>
      </c>
      <c r="J50" s="104"/>
      <c r="K50" s="104" t="s">
        <v>856</v>
      </c>
      <c r="L50" s="105" t="s">
        <v>1111</v>
      </c>
      <c r="M50" s="111" t="s">
        <v>1112</v>
      </c>
      <c r="N50" s="106" t="s">
        <v>859</v>
      </c>
      <c r="O50" s="106" t="s">
        <v>860</v>
      </c>
      <c r="P50" s="107"/>
    </row>
    <row r="51" spans="1:16" customFormat="1" ht="104.25" customHeight="1">
      <c r="A51" s="101">
        <v>57</v>
      </c>
      <c r="B51" s="102" t="s">
        <v>1113</v>
      </c>
      <c r="C51" s="108" t="s">
        <v>838</v>
      </c>
      <c r="D51" s="108" t="s">
        <v>852</v>
      </c>
      <c r="E51" s="128" t="s">
        <v>1114</v>
      </c>
      <c r="F51" s="105" t="s">
        <v>1115</v>
      </c>
      <c r="G51" s="109" t="s">
        <v>890</v>
      </c>
      <c r="H51" s="115" t="s">
        <v>973</v>
      </c>
      <c r="I51" s="128" t="s">
        <v>1116</v>
      </c>
      <c r="J51" s="129" t="s">
        <v>1117</v>
      </c>
      <c r="K51" s="109" t="s">
        <v>846</v>
      </c>
      <c r="L51" s="105" t="s">
        <v>1118</v>
      </c>
      <c r="M51" s="111" t="s">
        <v>982</v>
      </c>
      <c r="N51" s="106" t="s">
        <v>1119</v>
      </c>
      <c r="O51" s="106" t="s">
        <v>1120</v>
      </c>
      <c r="P51" s="116"/>
    </row>
    <row r="52" spans="1:16" customFormat="1" ht="104.25" customHeight="1">
      <c r="A52" s="101">
        <v>58</v>
      </c>
      <c r="B52" s="102" t="s">
        <v>1121</v>
      </c>
      <c r="C52" s="108" t="s">
        <v>838</v>
      </c>
      <c r="D52" s="108" t="s">
        <v>852</v>
      </c>
      <c r="E52" s="105" t="s">
        <v>1122</v>
      </c>
      <c r="F52" s="105" t="s">
        <v>1123</v>
      </c>
      <c r="G52" s="109" t="s">
        <v>890</v>
      </c>
      <c r="H52" s="109" t="s">
        <v>493</v>
      </c>
      <c r="I52" s="128" t="s">
        <v>1116</v>
      </c>
      <c r="J52" s="123" t="s">
        <v>1124</v>
      </c>
      <c r="K52" s="109" t="s">
        <v>846</v>
      </c>
      <c r="L52" s="105" t="s">
        <v>1125</v>
      </c>
      <c r="M52" s="111" t="s">
        <v>982</v>
      </c>
      <c r="N52" s="106" t="s">
        <v>1119</v>
      </c>
      <c r="O52" s="106" t="s">
        <v>1120</v>
      </c>
      <c r="P52" s="107"/>
    </row>
    <row r="53" spans="1:16" customFormat="1" ht="104.25" customHeight="1">
      <c r="A53" s="101">
        <v>59</v>
      </c>
      <c r="B53" s="102" t="s">
        <v>1126</v>
      </c>
      <c r="C53" s="108"/>
      <c r="D53" s="108"/>
      <c r="E53" s="105"/>
      <c r="F53" s="105"/>
      <c r="G53" s="109"/>
      <c r="H53" s="109"/>
      <c r="I53" s="128"/>
      <c r="J53" s="123"/>
      <c r="K53" s="109"/>
      <c r="L53" s="105"/>
      <c r="M53" s="111"/>
      <c r="N53" s="106"/>
      <c r="O53" s="106"/>
      <c r="P53" s="107"/>
    </row>
    <row r="54" spans="1:16" customFormat="1" ht="104.25" customHeight="1">
      <c r="A54" s="101">
        <v>60</v>
      </c>
      <c r="B54" s="102" t="s">
        <v>1127</v>
      </c>
      <c r="C54" s="108" t="s">
        <v>838</v>
      </c>
      <c r="D54" s="108" t="s">
        <v>852</v>
      </c>
      <c r="E54" s="105" t="s">
        <v>1128</v>
      </c>
      <c r="F54" s="105" t="s">
        <v>1129</v>
      </c>
      <c r="G54" s="109" t="s">
        <v>890</v>
      </c>
      <c r="H54" s="109" t="s">
        <v>493</v>
      </c>
      <c r="I54" s="128" t="s">
        <v>1116</v>
      </c>
      <c r="J54" s="123"/>
      <c r="K54" s="109" t="s">
        <v>846</v>
      </c>
      <c r="L54" s="105" t="s">
        <v>1130</v>
      </c>
      <c r="M54" s="111" t="s">
        <v>982</v>
      </c>
      <c r="N54" s="106" t="s">
        <v>1119</v>
      </c>
      <c r="O54" s="106" t="s">
        <v>1120</v>
      </c>
      <c r="P54" s="107"/>
    </row>
    <row r="55" spans="1:16" customFormat="1" ht="89.25" customHeight="1">
      <c r="A55" s="101">
        <v>62</v>
      </c>
      <c r="B55" s="102" t="s">
        <v>1131</v>
      </c>
      <c r="C55" s="108" t="s">
        <v>481</v>
      </c>
      <c r="D55" s="108" t="s">
        <v>852</v>
      </c>
      <c r="E55" s="105" t="s">
        <v>1132</v>
      </c>
      <c r="F55" s="105" t="s">
        <v>1133</v>
      </c>
      <c r="G55" s="109" t="s">
        <v>842</v>
      </c>
      <c r="H55" s="109" t="s">
        <v>493</v>
      </c>
      <c r="I55" s="109"/>
      <c r="J55" s="109"/>
      <c r="K55" s="109" t="s">
        <v>846</v>
      </c>
      <c r="L55" s="105" t="s">
        <v>1134</v>
      </c>
      <c r="M55" s="111" t="s">
        <v>1112</v>
      </c>
      <c r="N55" s="106" t="s">
        <v>1135</v>
      </c>
      <c r="O55" s="106" t="s">
        <v>860</v>
      </c>
      <c r="P55" s="107"/>
    </row>
    <row r="56" spans="1:16" customFormat="1" ht="75.75" customHeight="1">
      <c r="A56" s="101">
        <v>63</v>
      </c>
      <c r="B56" s="102" t="s">
        <v>1136</v>
      </c>
      <c r="C56" s="108" t="s">
        <v>838</v>
      </c>
      <c r="D56" s="108" t="s">
        <v>852</v>
      </c>
      <c r="E56" s="105" t="s">
        <v>1137</v>
      </c>
      <c r="F56" s="105" t="s">
        <v>1138</v>
      </c>
      <c r="G56" s="109" t="s">
        <v>890</v>
      </c>
      <c r="H56" s="109" t="s">
        <v>493</v>
      </c>
      <c r="I56" s="103" t="s">
        <v>855</v>
      </c>
      <c r="J56" s="109"/>
      <c r="K56" s="109" t="s">
        <v>846</v>
      </c>
      <c r="L56" s="105" t="s">
        <v>1139</v>
      </c>
      <c r="M56" s="111" t="s">
        <v>982</v>
      </c>
      <c r="N56" s="106" t="s">
        <v>1060</v>
      </c>
      <c r="O56" s="106" t="s">
        <v>860</v>
      </c>
      <c r="P56" s="107"/>
    </row>
    <row r="57" spans="1:16" customFormat="1" ht="86.25" customHeight="1">
      <c r="A57" s="101">
        <v>64</v>
      </c>
      <c r="B57" s="102" t="s">
        <v>1140</v>
      </c>
      <c r="C57" s="108" t="s">
        <v>838</v>
      </c>
      <c r="D57" s="108" t="s">
        <v>852</v>
      </c>
      <c r="E57" s="105" t="s">
        <v>1141</v>
      </c>
      <c r="F57" s="105" t="s">
        <v>1142</v>
      </c>
      <c r="G57" s="105" t="s">
        <v>842</v>
      </c>
      <c r="H57" s="105" t="s">
        <v>493</v>
      </c>
      <c r="I57" s="105" t="s">
        <v>980</v>
      </c>
      <c r="J57" s="105"/>
      <c r="K57" s="105" t="s">
        <v>846</v>
      </c>
      <c r="L57" s="105" t="s">
        <v>1143</v>
      </c>
      <c r="M57" s="111" t="s">
        <v>982</v>
      </c>
      <c r="N57" s="106" t="s">
        <v>834</v>
      </c>
      <c r="O57" s="106" t="s">
        <v>835</v>
      </c>
      <c r="P57" s="107"/>
    </row>
    <row r="58" spans="1:16" customFormat="1" ht="86.25" customHeight="1">
      <c r="A58" s="101">
        <v>65</v>
      </c>
      <c r="B58" s="102" t="s">
        <v>1144</v>
      </c>
      <c r="C58" s="108" t="s">
        <v>838</v>
      </c>
      <c r="D58" s="108" t="s">
        <v>852</v>
      </c>
      <c r="E58" s="105" t="s">
        <v>1145</v>
      </c>
      <c r="F58" s="105" t="s">
        <v>1146</v>
      </c>
      <c r="G58" s="109" t="s">
        <v>842</v>
      </c>
      <c r="H58" s="105" t="s">
        <v>493</v>
      </c>
      <c r="I58" s="105" t="s">
        <v>987</v>
      </c>
      <c r="J58" s="105"/>
      <c r="K58" s="105" t="s">
        <v>846</v>
      </c>
      <c r="L58" s="105" t="s">
        <v>1147</v>
      </c>
      <c r="M58" s="111" t="s">
        <v>982</v>
      </c>
      <c r="N58" s="106" t="s">
        <v>834</v>
      </c>
      <c r="O58" s="106" t="s">
        <v>835</v>
      </c>
      <c r="P58" s="107"/>
    </row>
    <row r="59" spans="1:16" customFormat="1" ht="86.25" customHeight="1">
      <c r="A59" s="101">
        <v>66</v>
      </c>
      <c r="B59" s="102" t="s">
        <v>1148</v>
      </c>
      <c r="C59" s="108" t="s">
        <v>838</v>
      </c>
      <c r="D59" s="108" t="s">
        <v>852</v>
      </c>
      <c r="E59" s="105" t="s">
        <v>1149</v>
      </c>
      <c r="F59" s="105" t="s">
        <v>992</v>
      </c>
      <c r="G59" s="109" t="s">
        <v>842</v>
      </c>
      <c r="H59" s="105" t="s">
        <v>493</v>
      </c>
      <c r="I59" s="105" t="s">
        <v>987</v>
      </c>
      <c r="J59" s="105"/>
      <c r="K59" s="105" t="s">
        <v>846</v>
      </c>
      <c r="L59" s="105" t="s">
        <v>1150</v>
      </c>
      <c r="M59" s="111" t="s">
        <v>982</v>
      </c>
      <c r="N59" s="106" t="s">
        <v>834</v>
      </c>
      <c r="O59" s="106" t="s">
        <v>835</v>
      </c>
      <c r="P59" s="107"/>
    </row>
    <row r="60" spans="1:16" customFormat="1" ht="86.25" customHeight="1">
      <c r="A60" s="101">
        <v>67</v>
      </c>
      <c r="B60" s="102" t="s">
        <v>1151</v>
      </c>
      <c r="C60" s="108" t="s">
        <v>927</v>
      </c>
      <c r="D60" s="108" t="s">
        <v>852</v>
      </c>
      <c r="E60" s="123" t="s">
        <v>1152</v>
      </c>
      <c r="F60" s="123" t="s">
        <v>1153</v>
      </c>
      <c r="G60" s="109" t="s">
        <v>890</v>
      </c>
      <c r="H60" s="105" t="s">
        <v>493</v>
      </c>
      <c r="I60" s="105"/>
      <c r="J60" s="105"/>
      <c r="K60" s="105" t="s">
        <v>846</v>
      </c>
      <c r="L60" s="105" t="s">
        <v>1154</v>
      </c>
      <c r="M60" s="111" t="s">
        <v>1059</v>
      </c>
      <c r="N60" s="106" t="s">
        <v>1155</v>
      </c>
      <c r="O60" s="106" t="s">
        <v>860</v>
      </c>
      <c r="P60" s="107"/>
    </row>
    <row r="61" spans="1:16" customFormat="1" ht="86.25" customHeight="1">
      <c r="A61" s="101">
        <v>68</v>
      </c>
      <c r="B61" s="102" t="s">
        <v>1156</v>
      </c>
      <c r="C61" s="108" t="s">
        <v>838</v>
      </c>
      <c r="D61" s="108" t="s">
        <v>852</v>
      </c>
      <c r="E61" s="105" t="s">
        <v>1157</v>
      </c>
      <c r="F61" s="105" t="s">
        <v>1158</v>
      </c>
      <c r="G61" s="109" t="s">
        <v>890</v>
      </c>
      <c r="H61" s="105" t="s">
        <v>493</v>
      </c>
      <c r="I61" s="103" t="s">
        <v>855</v>
      </c>
      <c r="J61" s="105"/>
      <c r="K61" s="105" t="s">
        <v>846</v>
      </c>
      <c r="L61" s="105" t="s">
        <v>1159</v>
      </c>
      <c r="M61" s="111" t="s">
        <v>982</v>
      </c>
      <c r="N61" s="106" t="s">
        <v>1160</v>
      </c>
      <c r="O61" s="106" t="s">
        <v>860</v>
      </c>
      <c r="P61" s="107"/>
    </row>
    <row r="62" spans="1:16" customFormat="1" ht="86.25" customHeight="1">
      <c r="A62" s="101">
        <v>72</v>
      </c>
      <c r="B62" s="102" t="s">
        <v>1161</v>
      </c>
      <c r="C62" s="108" t="s">
        <v>1162</v>
      </c>
      <c r="D62" s="108" t="s">
        <v>852</v>
      </c>
      <c r="E62" s="105" t="s">
        <v>1163</v>
      </c>
      <c r="F62" s="105" t="s">
        <v>1164</v>
      </c>
      <c r="G62" s="109" t="s">
        <v>890</v>
      </c>
      <c r="H62" s="105" t="s">
        <v>493</v>
      </c>
      <c r="I62" s="103" t="s">
        <v>855</v>
      </c>
      <c r="J62" s="105"/>
      <c r="K62" s="105" t="s">
        <v>846</v>
      </c>
      <c r="L62" s="105" t="s">
        <v>1165</v>
      </c>
      <c r="M62" s="111" t="s">
        <v>1166</v>
      </c>
      <c r="N62" s="106" t="s">
        <v>1135</v>
      </c>
      <c r="O62" s="106" t="s">
        <v>860</v>
      </c>
      <c r="P62" s="107"/>
    </row>
    <row r="63" spans="1:16" customFormat="1" ht="86.25" customHeight="1">
      <c r="A63" s="101" t="s">
        <v>1167</v>
      </c>
      <c r="B63" s="102" t="s">
        <v>1168</v>
      </c>
      <c r="C63" s="108" t="s">
        <v>481</v>
      </c>
      <c r="D63" s="108" t="s">
        <v>852</v>
      </c>
      <c r="E63" s="105" t="s">
        <v>1169</v>
      </c>
      <c r="F63" s="105" t="s">
        <v>1170</v>
      </c>
      <c r="G63" s="109" t="s">
        <v>890</v>
      </c>
      <c r="H63" s="105" t="s">
        <v>493</v>
      </c>
      <c r="I63" s="103" t="s">
        <v>855</v>
      </c>
      <c r="J63" s="105"/>
      <c r="K63" s="105" t="s">
        <v>846</v>
      </c>
      <c r="L63" s="105" t="s">
        <v>1171</v>
      </c>
      <c r="M63" s="111" t="s">
        <v>1172</v>
      </c>
      <c r="N63" s="106" t="s">
        <v>1135</v>
      </c>
      <c r="O63" s="106" t="s">
        <v>860</v>
      </c>
      <c r="P63" s="107"/>
    </row>
    <row r="64" spans="1:16" customFormat="1" ht="86.25" customHeight="1">
      <c r="A64" s="101">
        <v>78</v>
      </c>
      <c r="B64" s="102" t="s">
        <v>1173</v>
      </c>
      <c r="C64" s="108" t="s">
        <v>1162</v>
      </c>
      <c r="D64" s="108" t="s">
        <v>852</v>
      </c>
      <c r="E64" s="103" t="s">
        <v>1174</v>
      </c>
      <c r="F64" s="103" t="s">
        <v>1175</v>
      </c>
      <c r="G64" s="109" t="s">
        <v>890</v>
      </c>
      <c r="H64" s="105" t="s">
        <v>493</v>
      </c>
      <c r="I64" s="105"/>
      <c r="J64" s="105"/>
      <c r="K64" s="105" t="s">
        <v>846</v>
      </c>
      <c r="L64" s="105" t="s">
        <v>1176</v>
      </c>
      <c r="M64" s="111" t="s">
        <v>1177</v>
      </c>
      <c r="N64" s="106" t="s">
        <v>859</v>
      </c>
      <c r="O64" s="106" t="s">
        <v>860</v>
      </c>
      <c r="P64" s="107"/>
    </row>
    <row r="65" spans="1:16" customFormat="1" ht="86.25" customHeight="1">
      <c r="A65" s="101">
        <v>79</v>
      </c>
      <c r="B65" s="102" t="s">
        <v>1178</v>
      </c>
      <c r="C65" s="108" t="s">
        <v>838</v>
      </c>
      <c r="D65" s="108" t="s">
        <v>852</v>
      </c>
      <c r="E65" s="103" t="s">
        <v>1179</v>
      </c>
      <c r="F65" s="103" t="s">
        <v>1180</v>
      </c>
      <c r="G65" s="109" t="s">
        <v>890</v>
      </c>
      <c r="H65" s="105" t="s">
        <v>493</v>
      </c>
      <c r="I65" s="105" t="s">
        <v>1181</v>
      </c>
      <c r="J65" s="105"/>
      <c r="K65" s="105" t="s">
        <v>846</v>
      </c>
      <c r="L65" s="105" t="s">
        <v>1182</v>
      </c>
      <c r="M65" s="111" t="s">
        <v>1172</v>
      </c>
      <c r="N65" s="106" t="s">
        <v>1183</v>
      </c>
      <c r="O65" s="106" t="s">
        <v>860</v>
      </c>
      <c r="P65" s="107"/>
    </row>
    <row r="66" spans="1:16" customFormat="1" ht="86.25" customHeight="1">
      <c r="A66" s="101">
        <v>80</v>
      </c>
      <c r="B66" s="102" t="s">
        <v>1184</v>
      </c>
      <c r="C66" s="108" t="s">
        <v>927</v>
      </c>
      <c r="D66" s="108" t="s">
        <v>852</v>
      </c>
      <c r="E66" s="103" t="s">
        <v>1185</v>
      </c>
      <c r="F66" s="103" t="s">
        <v>1063</v>
      </c>
      <c r="G66" s="109" t="s">
        <v>890</v>
      </c>
      <c r="H66" s="105" t="s">
        <v>493</v>
      </c>
      <c r="I66" s="105" t="s">
        <v>1181</v>
      </c>
      <c r="J66" s="105"/>
      <c r="K66" s="105" t="s">
        <v>846</v>
      </c>
      <c r="L66" s="110" t="s">
        <v>1186</v>
      </c>
      <c r="M66" s="111" t="s">
        <v>1042</v>
      </c>
      <c r="N66" s="106" t="s">
        <v>1187</v>
      </c>
      <c r="O66" s="106" t="s">
        <v>860</v>
      </c>
      <c r="P66" s="107"/>
    </row>
    <row r="67" spans="1:16" customFormat="1" ht="86.25" customHeight="1">
      <c r="A67" s="101">
        <v>81</v>
      </c>
      <c r="B67" s="102" t="s">
        <v>1188</v>
      </c>
      <c r="C67" s="108" t="s">
        <v>927</v>
      </c>
      <c r="D67" s="108" t="s">
        <v>852</v>
      </c>
      <c r="E67" s="103" t="s">
        <v>1189</v>
      </c>
      <c r="F67" s="103" t="s">
        <v>1190</v>
      </c>
      <c r="G67" s="109" t="s">
        <v>890</v>
      </c>
      <c r="H67" s="105" t="s">
        <v>493</v>
      </c>
      <c r="I67" s="105" t="s">
        <v>1181</v>
      </c>
      <c r="J67" s="105"/>
      <c r="K67" s="105" t="s">
        <v>846</v>
      </c>
      <c r="L67" s="110" t="s">
        <v>1191</v>
      </c>
      <c r="M67" s="111" t="s">
        <v>1042</v>
      </c>
      <c r="N67" s="106" t="s">
        <v>1187</v>
      </c>
      <c r="O67" s="106" t="s">
        <v>860</v>
      </c>
      <c r="P67" s="107"/>
    </row>
    <row r="68" spans="1:16" s="130" customFormat="1" ht="108">
      <c r="A68" s="95">
        <v>82</v>
      </c>
      <c r="B68" s="96" t="s">
        <v>1192</v>
      </c>
      <c r="C68" s="108" t="s">
        <v>523</v>
      </c>
      <c r="D68" s="108" t="s">
        <v>867</v>
      </c>
      <c r="E68" s="103" t="s">
        <v>1193</v>
      </c>
      <c r="F68" s="103" t="s">
        <v>1194</v>
      </c>
      <c r="G68" s="108" t="s">
        <v>842</v>
      </c>
      <c r="H68" s="108" t="s">
        <v>493</v>
      </c>
      <c r="I68" s="103" t="s">
        <v>1195</v>
      </c>
      <c r="J68" s="103" t="s">
        <v>1196</v>
      </c>
      <c r="K68" s="108" t="s">
        <v>846</v>
      </c>
      <c r="L68" s="103" t="s">
        <v>1197</v>
      </c>
      <c r="M68" s="103" t="s">
        <v>1198</v>
      </c>
      <c r="N68" s="103" t="s">
        <v>500</v>
      </c>
      <c r="O68" s="103" t="s">
        <v>874</v>
      </c>
      <c r="P68" s="103" t="s">
        <v>32</v>
      </c>
    </row>
    <row r="69" spans="1:16" ht="96">
      <c r="A69" s="95">
        <v>83</v>
      </c>
      <c r="B69" s="96" t="s">
        <v>1199</v>
      </c>
      <c r="C69" s="108" t="s">
        <v>523</v>
      </c>
      <c r="D69" s="108" t="s">
        <v>867</v>
      </c>
      <c r="E69" s="103" t="s">
        <v>1200</v>
      </c>
      <c r="F69" s="103" t="s">
        <v>1201</v>
      </c>
      <c r="G69" s="108" t="s">
        <v>842</v>
      </c>
      <c r="H69" s="108" t="s">
        <v>870</v>
      </c>
      <c r="I69" s="103" t="s">
        <v>32</v>
      </c>
      <c r="J69" s="103" t="s">
        <v>1202</v>
      </c>
      <c r="K69" s="108" t="s">
        <v>846</v>
      </c>
      <c r="L69" s="103" t="s">
        <v>1203</v>
      </c>
      <c r="M69" s="103" t="s">
        <v>873</v>
      </c>
      <c r="N69" s="103" t="s">
        <v>500</v>
      </c>
      <c r="O69" s="103" t="s">
        <v>874</v>
      </c>
      <c r="P69" s="103" t="s">
        <v>32</v>
      </c>
    </row>
    <row r="70" spans="1:16" ht="96">
      <c r="A70" s="95">
        <v>84</v>
      </c>
      <c r="B70" s="96" t="s">
        <v>1204</v>
      </c>
      <c r="C70" s="108" t="s">
        <v>523</v>
      </c>
      <c r="D70" s="108" t="s">
        <v>867</v>
      </c>
      <c r="E70" s="103" t="s">
        <v>1205</v>
      </c>
      <c r="F70" s="103" t="s">
        <v>1206</v>
      </c>
      <c r="G70" s="108" t="s">
        <v>842</v>
      </c>
      <c r="H70" s="108" t="s">
        <v>870</v>
      </c>
      <c r="I70" s="103" t="s">
        <v>32</v>
      </c>
      <c r="J70" s="103" t="s">
        <v>1207</v>
      </c>
      <c r="K70" s="108" t="s">
        <v>846</v>
      </c>
      <c r="L70" s="103" t="s">
        <v>1208</v>
      </c>
      <c r="M70" s="103" t="s">
        <v>873</v>
      </c>
      <c r="N70" s="103" t="s">
        <v>500</v>
      </c>
      <c r="O70" s="103" t="s">
        <v>874</v>
      </c>
      <c r="P70" s="103" t="s">
        <v>32</v>
      </c>
    </row>
    <row r="71" spans="1:16" ht="96">
      <c r="A71" s="95">
        <v>85</v>
      </c>
      <c r="B71" s="96" t="s">
        <v>1209</v>
      </c>
      <c r="C71" s="108" t="s">
        <v>523</v>
      </c>
      <c r="D71" s="108" t="s">
        <v>867</v>
      </c>
      <c r="E71" s="103" t="s">
        <v>1210</v>
      </c>
      <c r="F71" s="103" t="s">
        <v>1211</v>
      </c>
      <c r="G71" s="108" t="s">
        <v>842</v>
      </c>
      <c r="H71" s="108" t="s">
        <v>870</v>
      </c>
      <c r="I71" s="103" t="s">
        <v>32</v>
      </c>
      <c r="J71" s="103" t="s">
        <v>1212</v>
      </c>
      <c r="K71" s="108" t="s">
        <v>846</v>
      </c>
      <c r="L71" s="103" t="s">
        <v>1213</v>
      </c>
      <c r="M71" s="103" t="s">
        <v>873</v>
      </c>
      <c r="N71" s="103" t="s">
        <v>500</v>
      </c>
      <c r="O71" s="103" t="s">
        <v>874</v>
      </c>
      <c r="P71" s="103" t="s">
        <v>32</v>
      </c>
    </row>
    <row r="72" spans="1:16" ht="96">
      <c r="A72" s="95">
        <v>86</v>
      </c>
      <c r="B72" s="96" t="s">
        <v>1214</v>
      </c>
      <c r="C72" s="108" t="s">
        <v>523</v>
      </c>
      <c r="D72" s="108" t="s">
        <v>867</v>
      </c>
      <c r="E72" s="103" t="s">
        <v>1215</v>
      </c>
      <c r="F72" s="103" t="s">
        <v>1216</v>
      </c>
      <c r="G72" s="108" t="s">
        <v>842</v>
      </c>
      <c r="H72" s="108" t="s">
        <v>870</v>
      </c>
      <c r="I72" s="103" t="s">
        <v>32</v>
      </c>
      <c r="J72" s="103" t="s">
        <v>1212</v>
      </c>
      <c r="K72" s="108" t="s">
        <v>846</v>
      </c>
      <c r="L72" s="103" t="s">
        <v>1217</v>
      </c>
      <c r="M72" s="103" t="s">
        <v>873</v>
      </c>
      <c r="N72" s="103" t="s">
        <v>500</v>
      </c>
      <c r="O72" s="103" t="s">
        <v>874</v>
      </c>
      <c r="P72" s="103" t="s">
        <v>32</v>
      </c>
    </row>
    <row r="73" spans="1:16" ht="96">
      <c r="A73" s="95">
        <v>87</v>
      </c>
      <c r="B73" s="96" t="s">
        <v>1218</v>
      </c>
      <c r="C73" s="108" t="s">
        <v>523</v>
      </c>
      <c r="D73" s="108" t="s">
        <v>867</v>
      </c>
      <c r="E73" s="103" t="s">
        <v>1219</v>
      </c>
      <c r="F73" s="103" t="s">
        <v>1220</v>
      </c>
      <c r="G73" s="108" t="s">
        <v>842</v>
      </c>
      <c r="H73" s="108" t="s">
        <v>870</v>
      </c>
      <c r="I73" s="103" t="s">
        <v>32</v>
      </c>
      <c r="J73" s="103" t="s">
        <v>1212</v>
      </c>
      <c r="K73" s="108" t="s">
        <v>846</v>
      </c>
      <c r="L73" s="103" t="s">
        <v>1221</v>
      </c>
      <c r="M73" s="103" t="s">
        <v>873</v>
      </c>
      <c r="N73" s="103" t="s">
        <v>500</v>
      </c>
      <c r="O73" s="103" t="s">
        <v>874</v>
      </c>
      <c r="P73" s="103" t="s">
        <v>32</v>
      </c>
    </row>
    <row r="74" spans="1:16" ht="108">
      <c r="A74" s="95">
        <v>88</v>
      </c>
      <c r="B74" s="96" t="s">
        <v>1222</v>
      </c>
      <c r="C74" s="108" t="s">
        <v>523</v>
      </c>
      <c r="D74" s="108" t="s">
        <v>867</v>
      </c>
      <c r="E74" s="103" t="s">
        <v>1223</v>
      </c>
      <c r="F74" s="103" t="s">
        <v>1224</v>
      </c>
      <c r="G74" s="108" t="s">
        <v>890</v>
      </c>
      <c r="H74" s="108" t="s">
        <v>493</v>
      </c>
      <c r="I74" s="103" t="s">
        <v>1225</v>
      </c>
      <c r="J74" s="103" t="s">
        <v>32</v>
      </c>
      <c r="K74" s="108" t="s">
        <v>1226</v>
      </c>
      <c r="L74" s="103" t="s">
        <v>1227</v>
      </c>
      <c r="M74" s="103" t="s">
        <v>873</v>
      </c>
      <c r="N74" s="103" t="s">
        <v>1228</v>
      </c>
      <c r="O74" s="103" t="s">
        <v>1229</v>
      </c>
      <c r="P74" s="103" t="s">
        <v>1230</v>
      </c>
    </row>
    <row r="75" spans="1:16" ht="168">
      <c r="A75" s="95">
        <v>90</v>
      </c>
      <c r="B75" s="96" t="s">
        <v>1231</v>
      </c>
      <c r="C75" s="108" t="s">
        <v>523</v>
      </c>
      <c r="D75" s="108" t="s">
        <v>867</v>
      </c>
      <c r="E75" s="103" t="s">
        <v>1232</v>
      </c>
      <c r="F75" s="103" t="s">
        <v>1233</v>
      </c>
      <c r="G75" s="108" t="s">
        <v>842</v>
      </c>
      <c r="H75" s="108" t="s">
        <v>493</v>
      </c>
      <c r="I75" s="103" t="s">
        <v>1234</v>
      </c>
      <c r="J75" s="103" t="s">
        <v>1235</v>
      </c>
      <c r="K75" s="108" t="s">
        <v>1226</v>
      </c>
      <c r="L75" s="103" t="s">
        <v>1236</v>
      </c>
      <c r="M75" s="103" t="s">
        <v>1237</v>
      </c>
      <c r="N75" s="103" t="s">
        <v>1238</v>
      </c>
      <c r="O75" s="103" t="s">
        <v>1239</v>
      </c>
      <c r="P75" s="103" t="s">
        <v>1240</v>
      </c>
    </row>
    <row r="76" spans="1:16" ht="168">
      <c r="A76" s="95">
        <v>91</v>
      </c>
      <c r="B76" s="96" t="s">
        <v>1241</v>
      </c>
      <c r="C76" s="108" t="s">
        <v>523</v>
      </c>
      <c r="D76" s="108" t="s">
        <v>867</v>
      </c>
      <c r="E76" s="103" t="s">
        <v>1242</v>
      </c>
      <c r="F76" s="103" t="s">
        <v>1243</v>
      </c>
      <c r="G76" s="108" t="s">
        <v>842</v>
      </c>
      <c r="H76" s="108" t="s">
        <v>493</v>
      </c>
      <c r="I76" s="103" t="s">
        <v>1234</v>
      </c>
      <c r="J76" s="103" t="s">
        <v>1235</v>
      </c>
      <c r="K76" s="108" t="s">
        <v>1226</v>
      </c>
      <c r="L76" s="103" t="s">
        <v>1236</v>
      </c>
      <c r="M76" s="103" t="s">
        <v>1237</v>
      </c>
      <c r="N76" s="103" t="s">
        <v>1238</v>
      </c>
      <c r="O76" s="103" t="s">
        <v>1239</v>
      </c>
      <c r="P76" s="103" t="s">
        <v>1240</v>
      </c>
    </row>
    <row r="77" spans="1:16" ht="72" customHeight="1">
      <c r="A77" s="95">
        <v>92</v>
      </c>
      <c r="B77" s="96" t="s">
        <v>1244</v>
      </c>
      <c r="C77" s="108" t="s">
        <v>838</v>
      </c>
      <c r="D77" s="108" t="s">
        <v>867</v>
      </c>
      <c r="E77" s="103" t="s">
        <v>1245</v>
      </c>
      <c r="F77" s="103" t="s">
        <v>1246</v>
      </c>
      <c r="G77" s="108" t="s">
        <v>1247</v>
      </c>
      <c r="H77" s="108" t="s">
        <v>493</v>
      </c>
      <c r="I77" s="103" t="s">
        <v>32</v>
      </c>
      <c r="J77" s="103" t="s">
        <v>1248</v>
      </c>
      <c r="K77" s="108" t="s">
        <v>1249</v>
      </c>
      <c r="L77" s="103" t="s">
        <v>1250</v>
      </c>
      <c r="M77" s="103" t="s">
        <v>873</v>
      </c>
      <c r="N77" s="103" t="s">
        <v>32</v>
      </c>
      <c r="O77" s="103" t="s">
        <v>1251</v>
      </c>
      <c r="P77" s="103" t="s">
        <v>32</v>
      </c>
    </row>
    <row r="78" spans="1:16" s="100" customFormat="1" ht="86.25" customHeight="1">
      <c r="A78" s="118">
        <v>93</v>
      </c>
      <c r="B78" s="119" t="s">
        <v>1252</v>
      </c>
      <c r="C78" s="120" t="s">
        <v>481</v>
      </c>
      <c r="D78" s="120" t="s">
        <v>1020</v>
      </c>
      <c r="E78" s="99" t="s">
        <v>1253</v>
      </c>
      <c r="F78" s="99" t="s">
        <v>1254</v>
      </c>
      <c r="G78" s="121" t="s">
        <v>890</v>
      </c>
      <c r="H78" s="67" t="s">
        <v>843</v>
      </c>
      <c r="I78" s="99" t="s">
        <v>1255</v>
      </c>
      <c r="J78" s="99" t="s">
        <v>1256</v>
      </c>
      <c r="K78" s="121" t="s">
        <v>1249</v>
      </c>
      <c r="L78" s="99" t="s">
        <v>1257</v>
      </c>
      <c r="M78" s="131" t="s">
        <v>1258</v>
      </c>
      <c r="N78" s="99" t="s">
        <v>1259</v>
      </c>
      <c r="O78" s="99" t="s">
        <v>1260</v>
      </c>
      <c r="P78" s="99" t="s">
        <v>32</v>
      </c>
    </row>
    <row r="79" spans="1:16" s="100" customFormat="1" ht="72.75" customHeight="1">
      <c r="A79" s="118">
        <v>94</v>
      </c>
      <c r="B79" s="119" t="s">
        <v>1261</v>
      </c>
      <c r="C79" s="120" t="s">
        <v>481</v>
      </c>
      <c r="D79" s="120" t="s">
        <v>1020</v>
      </c>
      <c r="E79" s="99" t="s">
        <v>1262</v>
      </c>
      <c r="F79" s="99" t="s">
        <v>1263</v>
      </c>
      <c r="G79" s="121" t="s">
        <v>1264</v>
      </c>
      <c r="H79" s="67" t="s">
        <v>843</v>
      </c>
      <c r="I79" s="99" t="s">
        <v>32</v>
      </c>
      <c r="J79" s="99" t="s">
        <v>1265</v>
      </c>
      <c r="K79" s="121" t="s">
        <v>1249</v>
      </c>
      <c r="L79" s="99" t="s">
        <v>1266</v>
      </c>
      <c r="M79" s="131" t="s">
        <v>1258</v>
      </c>
      <c r="N79" s="99" t="s">
        <v>1259</v>
      </c>
      <c r="O79" s="99" t="s">
        <v>1260</v>
      </c>
      <c r="P79" s="99" t="s">
        <v>32</v>
      </c>
    </row>
    <row r="80" spans="1:16" s="100" customFormat="1" ht="72.75" customHeight="1">
      <c r="A80" s="118">
        <v>95</v>
      </c>
      <c r="B80" s="96" t="s">
        <v>1267</v>
      </c>
      <c r="C80" s="120" t="s">
        <v>481</v>
      </c>
      <c r="D80" s="120" t="s">
        <v>1020</v>
      </c>
      <c r="E80" s="99" t="s">
        <v>1268</v>
      </c>
      <c r="F80" s="99" t="s">
        <v>1269</v>
      </c>
      <c r="G80" s="121" t="s">
        <v>842</v>
      </c>
      <c r="H80" s="67" t="s">
        <v>843</v>
      </c>
      <c r="I80" s="99" t="s">
        <v>32</v>
      </c>
      <c r="J80" s="99" t="s">
        <v>1270</v>
      </c>
      <c r="K80" s="121" t="s">
        <v>1249</v>
      </c>
      <c r="L80" s="99" t="s">
        <v>1271</v>
      </c>
      <c r="M80" s="131" t="s">
        <v>1258</v>
      </c>
      <c r="N80" s="99" t="s">
        <v>1259</v>
      </c>
      <c r="O80" s="99" t="s">
        <v>1260</v>
      </c>
      <c r="P80" s="99" t="s">
        <v>32</v>
      </c>
    </row>
    <row r="81" spans="1:70" s="100" customFormat="1" ht="102" customHeight="1">
      <c r="A81" s="118">
        <v>96</v>
      </c>
      <c r="B81" s="119" t="s">
        <v>1272</v>
      </c>
      <c r="C81" s="120" t="s">
        <v>481</v>
      </c>
      <c r="D81" s="120" t="s">
        <v>1020</v>
      </c>
      <c r="E81" s="99" t="s">
        <v>1273</v>
      </c>
      <c r="F81" s="99" t="s">
        <v>1274</v>
      </c>
      <c r="G81" s="121" t="s">
        <v>890</v>
      </c>
      <c r="H81" s="67" t="s">
        <v>843</v>
      </c>
      <c r="I81" s="99" t="s">
        <v>1255</v>
      </c>
      <c r="J81" s="99" t="s">
        <v>1275</v>
      </c>
      <c r="K81" s="121" t="s">
        <v>1249</v>
      </c>
      <c r="L81" s="99" t="s">
        <v>1276</v>
      </c>
      <c r="M81" s="131" t="s">
        <v>1258</v>
      </c>
      <c r="N81" s="99" t="s">
        <v>1259</v>
      </c>
      <c r="O81" s="99" t="s">
        <v>1260</v>
      </c>
      <c r="P81" s="99" t="s">
        <v>32</v>
      </c>
    </row>
    <row r="82" spans="1:70" s="132" customFormat="1" ht="72.75" customHeight="1">
      <c r="A82" s="95">
        <v>100</v>
      </c>
      <c r="B82" s="96" t="s">
        <v>741</v>
      </c>
      <c r="C82" s="67" t="s">
        <v>481</v>
      </c>
      <c r="D82" s="67" t="s">
        <v>1277</v>
      </c>
      <c r="E82" s="60" t="s">
        <v>1278</v>
      </c>
      <c r="F82" s="60" t="s">
        <v>1279</v>
      </c>
      <c r="G82" s="67" t="s">
        <v>890</v>
      </c>
      <c r="H82" s="67" t="s">
        <v>843</v>
      </c>
      <c r="I82" s="60" t="s">
        <v>1280</v>
      </c>
      <c r="J82" s="60" t="s">
        <v>1281</v>
      </c>
      <c r="K82" s="97" t="s">
        <v>1249</v>
      </c>
      <c r="L82" s="60" t="s">
        <v>1282</v>
      </c>
      <c r="M82" s="98" t="s">
        <v>1258</v>
      </c>
      <c r="N82" s="60" t="s">
        <v>1283</v>
      </c>
      <c r="O82" s="60" t="s">
        <v>850</v>
      </c>
      <c r="P82" s="99" t="s">
        <v>32</v>
      </c>
    </row>
    <row r="83" spans="1:70" s="100" customFormat="1" ht="72.75" customHeight="1">
      <c r="A83" s="95">
        <v>101</v>
      </c>
      <c r="B83" s="96" t="s">
        <v>743</v>
      </c>
      <c r="C83" s="67" t="s">
        <v>481</v>
      </c>
      <c r="D83" s="67" t="s">
        <v>1284</v>
      </c>
      <c r="E83" s="60" t="s">
        <v>1285</v>
      </c>
      <c r="F83" s="60" t="s">
        <v>1286</v>
      </c>
      <c r="G83" s="97" t="s">
        <v>890</v>
      </c>
      <c r="H83" s="67" t="s">
        <v>843</v>
      </c>
      <c r="I83" s="60" t="s">
        <v>1287</v>
      </c>
      <c r="J83" s="60" t="s">
        <v>1288</v>
      </c>
      <c r="K83" s="97" t="s">
        <v>1249</v>
      </c>
      <c r="L83" s="60" t="s">
        <v>1289</v>
      </c>
      <c r="M83" s="98" t="s">
        <v>1258</v>
      </c>
      <c r="N83" s="60" t="s">
        <v>1290</v>
      </c>
      <c r="O83" s="99" t="s">
        <v>1291</v>
      </c>
      <c r="P83" s="99" t="s">
        <v>32</v>
      </c>
    </row>
    <row r="84" spans="1:70" s="100" customFormat="1" ht="72.75" customHeight="1">
      <c r="A84" s="95">
        <v>102</v>
      </c>
      <c r="B84" s="96" t="s">
        <v>1292</v>
      </c>
      <c r="C84" s="67" t="s">
        <v>838</v>
      </c>
      <c r="D84" s="67" t="s">
        <v>1284</v>
      </c>
      <c r="E84" s="60" t="s">
        <v>1293</v>
      </c>
      <c r="F84" s="60" t="s">
        <v>1294</v>
      </c>
      <c r="G84" s="97" t="s">
        <v>890</v>
      </c>
      <c r="H84" s="67" t="s">
        <v>843</v>
      </c>
      <c r="I84" s="60" t="s">
        <v>1295</v>
      </c>
      <c r="J84" s="60" t="s">
        <v>1288</v>
      </c>
      <c r="K84" s="97" t="s">
        <v>1249</v>
      </c>
      <c r="L84" s="60" t="s">
        <v>1296</v>
      </c>
      <c r="M84" s="98" t="s">
        <v>1258</v>
      </c>
      <c r="N84" s="60" t="s">
        <v>1290</v>
      </c>
      <c r="O84" s="99" t="s">
        <v>1291</v>
      </c>
      <c r="P84" s="99" t="s">
        <v>32</v>
      </c>
    </row>
    <row r="85" spans="1:70" s="100" customFormat="1" ht="72.75" customHeight="1">
      <c r="A85" s="95">
        <v>103</v>
      </c>
      <c r="B85" s="96" t="s">
        <v>1297</v>
      </c>
      <c r="C85" s="67" t="s">
        <v>838</v>
      </c>
      <c r="D85" s="67" t="s">
        <v>1284</v>
      </c>
      <c r="E85" s="60" t="s">
        <v>1298</v>
      </c>
      <c r="F85" s="60" t="s">
        <v>1299</v>
      </c>
      <c r="G85" s="97" t="s">
        <v>890</v>
      </c>
      <c r="H85" s="67" t="s">
        <v>843</v>
      </c>
      <c r="I85" s="60" t="s">
        <v>1300</v>
      </c>
      <c r="J85" s="60" t="s">
        <v>1288</v>
      </c>
      <c r="K85" s="97" t="s">
        <v>1249</v>
      </c>
      <c r="L85" s="60" t="s">
        <v>1301</v>
      </c>
      <c r="M85" s="98" t="s">
        <v>1258</v>
      </c>
      <c r="N85" s="60" t="s">
        <v>1290</v>
      </c>
      <c r="O85" s="99" t="s">
        <v>1291</v>
      </c>
      <c r="P85" s="99" t="s">
        <v>32</v>
      </c>
    </row>
    <row r="86" spans="1:70" s="114" customFormat="1" ht="84.75" customHeight="1">
      <c r="A86" s="95">
        <v>104</v>
      </c>
      <c r="B86" s="96" t="s">
        <v>1302</v>
      </c>
      <c r="C86" s="108" t="s">
        <v>481</v>
      </c>
      <c r="D86" s="108" t="s">
        <v>916</v>
      </c>
      <c r="E86" s="105" t="s">
        <v>1303</v>
      </c>
      <c r="F86" s="105" t="s">
        <v>1304</v>
      </c>
      <c r="G86" s="112" t="s">
        <v>890</v>
      </c>
      <c r="H86" s="112" t="s">
        <v>1305</v>
      </c>
      <c r="I86" s="104"/>
      <c r="J86" s="105" t="s">
        <v>1306</v>
      </c>
      <c r="K86" s="112" t="s">
        <v>846</v>
      </c>
      <c r="L86" s="105" t="s">
        <v>1307</v>
      </c>
      <c r="M86" s="104" t="s">
        <v>1308</v>
      </c>
      <c r="N86" s="105" t="s">
        <v>923</v>
      </c>
      <c r="O86" s="105" t="s">
        <v>924</v>
      </c>
      <c r="P86" s="105" t="s">
        <v>1309</v>
      </c>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row>
    <row r="87" spans="1:70" customFormat="1" ht="86.25" customHeight="1">
      <c r="A87" s="101">
        <v>105</v>
      </c>
      <c r="B87" s="102" t="s">
        <v>1310</v>
      </c>
      <c r="C87" s="108" t="s">
        <v>481</v>
      </c>
      <c r="D87" s="108" t="s">
        <v>852</v>
      </c>
      <c r="E87" s="105" t="s">
        <v>1311</v>
      </c>
      <c r="F87" s="105" t="s">
        <v>1312</v>
      </c>
      <c r="G87" s="105" t="s">
        <v>890</v>
      </c>
      <c r="H87" s="105" t="s">
        <v>973</v>
      </c>
      <c r="I87" s="115"/>
      <c r="J87" s="115"/>
      <c r="K87" s="105" t="s">
        <v>846</v>
      </c>
      <c r="L87" s="110" t="s">
        <v>1313</v>
      </c>
      <c r="M87" s="103" t="s">
        <v>1172</v>
      </c>
      <c r="N87" s="106" t="s">
        <v>976</v>
      </c>
      <c r="O87" s="106" t="s">
        <v>860</v>
      </c>
      <c r="P87" s="116"/>
    </row>
    <row r="88" spans="1:70" customFormat="1" ht="86.25" customHeight="1">
      <c r="A88" s="101">
        <v>109</v>
      </c>
      <c r="B88" s="102" t="s">
        <v>1314</v>
      </c>
      <c r="C88" s="108" t="s">
        <v>838</v>
      </c>
      <c r="D88" s="108" t="s">
        <v>852</v>
      </c>
      <c r="E88" s="112" t="s">
        <v>118</v>
      </c>
      <c r="F88" s="112" t="s">
        <v>118</v>
      </c>
      <c r="G88" s="112" t="s">
        <v>118</v>
      </c>
      <c r="H88" s="112" t="s">
        <v>118</v>
      </c>
      <c r="I88" s="112" t="s">
        <v>118</v>
      </c>
      <c r="J88" s="112" t="s">
        <v>118</v>
      </c>
      <c r="K88" s="112" t="s">
        <v>118</v>
      </c>
      <c r="L88" s="112" t="s">
        <v>118</v>
      </c>
      <c r="M88" s="133" t="s">
        <v>118</v>
      </c>
      <c r="N88" s="133" t="s">
        <v>118</v>
      </c>
      <c r="O88" s="108" t="s">
        <v>118</v>
      </c>
      <c r="P88" s="133" t="s">
        <v>118</v>
      </c>
    </row>
    <row r="89" spans="1:70" s="113" customFormat="1" ht="104.25" customHeight="1">
      <c r="A89" s="95">
        <v>110</v>
      </c>
      <c r="B89" s="96" t="s">
        <v>1315</v>
      </c>
      <c r="C89" s="108" t="s">
        <v>481</v>
      </c>
      <c r="D89" s="108" t="s">
        <v>1316</v>
      </c>
      <c r="E89" s="105" t="s">
        <v>1317</v>
      </c>
      <c r="F89" s="105" t="s">
        <v>1318</v>
      </c>
      <c r="G89" s="112" t="s">
        <v>842</v>
      </c>
      <c r="H89" s="112" t="s">
        <v>1319</v>
      </c>
      <c r="I89" s="105" t="s">
        <v>1320</v>
      </c>
      <c r="J89" s="104"/>
      <c r="K89" s="110" t="s">
        <v>1249</v>
      </c>
      <c r="L89" s="103" t="s">
        <v>1321</v>
      </c>
      <c r="M89" s="104" t="s">
        <v>1070</v>
      </c>
      <c r="N89" s="105"/>
      <c r="O89" s="105" t="s">
        <v>1322</v>
      </c>
      <c r="P89" s="105"/>
    </row>
    <row r="90" spans="1:70" s="127" customFormat="1" ht="141.75" customHeight="1">
      <c r="A90" s="95">
        <v>113</v>
      </c>
      <c r="B90" s="96" t="s">
        <v>1323</v>
      </c>
      <c r="C90" s="108" t="s">
        <v>838</v>
      </c>
      <c r="D90" s="108" t="s">
        <v>1324</v>
      </c>
      <c r="E90" s="105" t="s">
        <v>1325</v>
      </c>
      <c r="F90" s="105" t="s">
        <v>1326</v>
      </c>
      <c r="G90" s="110" t="s">
        <v>1327</v>
      </c>
      <c r="H90" s="110" t="s">
        <v>1328</v>
      </c>
      <c r="I90" s="134" t="s">
        <v>1329</v>
      </c>
      <c r="J90" s="134"/>
      <c r="K90" s="135" t="s">
        <v>1330</v>
      </c>
      <c r="L90" s="105" t="s">
        <v>1331</v>
      </c>
      <c r="M90" s="105" t="s">
        <v>1091</v>
      </c>
      <c r="N90" s="136" t="s">
        <v>1332</v>
      </c>
      <c r="O90" s="136" t="s">
        <v>1333</v>
      </c>
      <c r="P90" s="104" t="s">
        <v>1230</v>
      </c>
    </row>
    <row r="91" spans="1:70" s="100" customFormat="1" ht="86.25" customHeight="1">
      <c r="A91" s="118">
        <v>114</v>
      </c>
      <c r="B91" s="96" t="s">
        <v>1334</v>
      </c>
      <c r="C91" s="120" t="s">
        <v>481</v>
      </c>
      <c r="D91" s="120" t="s">
        <v>1284</v>
      </c>
      <c r="E91" s="99" t="s">
        <v>1335</v>
      </c>
      <c r="F91" s="99" t="s">
        <v>1336</v>
      </c>
      <c r="G91" s="121" t="s">
        <v>890</v>
      </c>
      <c r="H91" s="67" t="s">
        <v>843</v>
      </c>
      <c r="I91" s="99" t="s">
        <v>1337</v>
      </c>
      <c r="J91" s="99" t="s">
        <v>1338</v>
      </c>
      <c r="K91" s="121" t="s">
        <v>1249</v>
      </c>
      <c r="L91" s="99" t="s">
        <v>1339</v>
      </c>
      <c r="M91" s="131" t="s">
        <v>1258</v>
      </c>
      <c r="N91" s="99" t="s">
        <v>1340</v>
      </c>
      <c r="O91" s="99" t="s">
        <v>1291</v>
      </c>
      <c r="P91" s="99" t="s">
        <v>32</v>
      </c>
    </row>
    <row r="92" spans="1:70" s="100" customFormat="1" ht="86.25" customHeight="1">
      <c r="A92" s="118">
        <v>115</v>
      </c>
      <c r="B92" s="96" t="s">
        <v>1341</v>
      </c>
      <c r="C92" s="120" t="s">
        <v>481</v>
      </c>
      <c r="D92" s="120" t="s">
        <v>1284</v>
      </c>
      <c r="E92" s="99" t="s">
        <v>1342</v>
      </c>
      <c r="F92" s="99" t="s">
        <v>1343</v>
      </c>
      <c r="G92" s="121" t="s">
        <v>890</v>
      </c>
      <c r="H92" s="67" t="s">
        <v>843</v>
      </c>
      <c r="I92" s="99" t="s">
        <v>1337</v>
      </c>
      <c r="J92" s="99" t="s">
        <v>1344</v>
      </c>
      <c r="K92" s="121" t="s">
        <v>1249</v>
      </c>
      <c r="L92" s="99" t="s">
        <v>1345</v>
      </c>
      <c r="M92" s="131" t="s">
        <v>1258</v>
      </c>
      <c r="N92" s="99" t="s">
        <v>1340</v>
      </c>
      <c r="O92" s="99" t="s">
        <v>1291</v>
      </c>
      <c r="P92" s="99" t="s">
        <v>32</v>
      </c>
    </row>
    <row r="93" spans="1:70" s="100" customFormat="1" ht="86.25" customHeight="1">
      <c r="A93" s="95">
        <v>116</v>
      </c>
      <c r="B93" s="96" t="s">
        <v>1346</v>
      </c>
      <c r="C93" s="67" t="s">
        <v>481</v>
      </c>
      <c r="D93" s="67" t="s">
        <v>1284</v>
      </c>
      <c r="E93" s="60" t="s">
        <v>1347</v>
      </c>
      <c r="F93" s="60" t="s">
        <v>1348</v>
      </c>
      <c r="G93" s="97" t="s">
        <v>890</v>
      </c>
      <c r="H93" s="97" t="s">
        <v>493</v>
      </c>
      <c r="I93" s="99" t="s">
        <v>32</v>
      </c>
      <c r="J93" s="60" t="s">
        <v>1349</v>
      </c>
      <c r="K93" s="121" t="s">
        <v>1249</v>
      </c>
      <c r="L93" s="99" t="s">
        <v>1350</v>
      </c>
      <c r="M93" s="131" t="s">
        <v>1258</v>
      </c>
      <c r="N93" s="99" t="s">
        <v>1351</v>
      </c>
      <c r="O93" s="99" t="s">
        <v>1291</v>
      </c>
      <c r="P93" s="99" t="s">
        <v>32</v>
      </c>
    </row>
    <row r="94" spans="1:70" s="100" customFormat="1" ht="86.25" customHeight="1">
      <c r="A94" s="95">
        <v>117</v>
      </c>
      <c r="B94" s="96" t="s">
        <v>1352</v>
      </c>
      <c r="C94" s="67" t="s">
        <v>481</v>
      </c>
      <c r="D94" s="67" t="s">
        <v>1284</v>
      </c>
      <c r="E94" s="60" t="s">
        <v>1353</v>
      </c>
      <c r="F94" s="60" t="s">
        <v>1354</v>
      </c>
      <c r="G94" s="97" t="s">
        <v>842</v>
      </c>
      <c r="H94" s="97" t="s">
        <v>493</v>
      </c>
      <c r="I94" s="99" t="s">
        <v>32</v>
      </c>
      <c r="J94" s="60" t="s">
        <v>1355</v>
      </c>
      <c r="K94" s="121" t="s">
        <v>1249</v>
      </c>
      <c r="L94" s="99" t="s">
        <v>1356</v>
      </c>
      <c r="M94" s="131" t="s">
        <v>1258</v>
      </c>
      <c r="N94" s="99" t="s">
        <v>1351</v>
      </c>
      <c r="O94" s="99" t="s">
        <v>1291</v>
      </c>
      <c r="P94" s="99" t="s">
        <v>32</v>
      </c>
    </row>
    <row r="95" spans="1:70" s="100" customFormat="1" ht="102" customHeight="1">
      <c r="A95" s="95">
        <v>118</v>
      </c>
      <c r="B95" s="96" t="s">
        <v>1357</v>
      </c>
      <c r="C95" s="67" t="s">
        <v>481</v>
      </c>
      <c r="D95" s="67" t="s">
        <v>1284</v>
      </c>
      <c r="E95" s="60" t="s">
        <v>1358</v>
      </c>
      <c r="F95" s="60" t="s">
        <v>1359</v>
      </c>
      <c r="G95" s="97" t="s">
        <v>890</v>
      </c>
      <c r="H95" s="67" t="s">
        <v>843</v>
      </c>
      <c r="I95" s="60" t="s">
        <v>1360</v>
      </c>
      <c r="J95" s="60" t="s">
        <v>1361</v>
      </c>
      <c r="K95" s="97" t="s">
        <v>1249</v>
      </c>
      <c r="L95" s="60" t="s">
        <v>1362</v>
      </c>
      <c r="M95" s="98" t="s">
        <v>1258</v>
      </c>
      <c r="N95" s="60" t="s">
        <v>1363</v>
      </c>
      <c r="O95" s="99" t="s">
        <v>1291</v>
      </c>
      <c r="P95" s="99" t="s">
        <v>32</v>
      </c>
    </row>
    <row r="96" spans="1:70" s="100" customFormat="1" ht="102" customHeight="1">
      <c r="A96" s="95">
        <v>122</v>
      </c>
      <c r="B96" s="96" t="s">
        <v>1364</v>
      </c>
      <c r="C96" s="67" t="s">
        <v>481</v>
      </c>
      <c r="D96" s="67" t="s">
        <v>1284</v>
      </c>
      <c r="E96" s="60" t="s">
        <v>1365</v>
      </c>
      <c r="F96" s="60" t="s">
        <v>1366</v>
      </c>
      <c r="G96" s="97" t="s">
        <v>890</v>
      </c>
      <c r="H96" s="67" t="s">
        <v>843</v>
      </c>
      <c r="I96" s="60" t="s">
        <v>1367</v>
      </c>
      <c r="J96" s="60" t="s">
        <v>1368</v>
      </c>
      <c r="K96" s="97" t="s">
        <v>1249</v>
      </c>
      <c r="L96" s="60" t="s">
        <v>1369</v>
      </c>
      <c r="M96" s="98" t="s">
        <v>1258</v>
      </c>
      <c r="N96" s="60" t="s">
        <v>1363</v>
      </c>
      <c r="O96" s="99" t="s">
        <v>1291</v>
      </c>
      <c r="P96" s="99" t="s">
        <v>32</v>
      </c>
    </row>
  </sheetData>
  <mergeCells count="4">
    <mergeCell ref="A1:J1"/>
    <mergeCell ref="K1:P1"/>
    <mergeCell ref="A2:A3"/>
    <mergeCell ref="B2:B3"/>
  </mergeCells>
  <dataValidations count="1">
    <dataValidation type="textLength" operator="lessThanOrEqual" allowBlank="1" showInputMessage="1" showErrorMessage="1" sqref="F44 F91:F96 F49:F67 F77:F88" xr:uid="{D0B2BF24-921E-4DF4-9DAC-3C106EF14410}">
      <formula1>600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F566-4803-4A5F-95C9-BB483DD4616C}">
  <dimension ref="A1"/>
  <sheetViews>
    <sheetView workbookViewId="0">
      <selection activeCell="D7" sqref="D7"/>
    </sheetView>
  </sheetViews>
  <sheetFormatPr defaultRowHeight="15"/>
  <sheetData>
    <row r="1" spans="1:1">
      <c r="A1" t="s">
        <v>1370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sheetPr>
  <dimension ref="A1:P563"/>
  <sheetViews>
    <sheetView zoomScale="90" zoomScaleNormal="90" workbookViewId="0">
      <pane ySplit="2" topLeftCell="A3" activePane="bottomLeft" state="frozen"/>
      <selection pane="bottomLeft" activeCell="M2" sqref="M2"/>
    </sheetView>
  </sheetViews>
  <sheetFormatPr defaultColWidth="11.42578125" defaultRowHeight="15"/>
  <cols>
    <col min="1" max="1" width="17.85546875" style="5" bestFit="1" customWidth="1"/>
    <col min="2" max="2" width="61.85546875" style="26" customWidth="1"/>
    <col min="3" max="7" width="15.7109375" style="27" customWidth="1"/>
    <col min="8" max="11" width="9.140625" style="5" customWidth="1"/>
    <col min="12" max="12" width="7.28515625" style="5" customWidth="1"/>
    <col min="13" max="15" width="9.140625" style="5" customWidth="1"/>
    <col min="16" max="16384" width="11.42578125" style="5"/>
  </cols>
  <sheetData>
    <row r="1" spans="1:16" ht="23.25">
      <c r="A1" s="268" t="s">
        <v>1371</v>
      </c>
      <c r="B1" s="269"/>
      <c r="C1" s="269"/>
      <c r="D1" s="269"/>
      <c r="E1" s="269"/>
      <c r="F1" s="269"/>
      <c r="G1" s="269"/>
      <c r="H1" s="270"/>
      <c r="I1" s="270"/>
      <c r="J1" s="270"/>
      <c r="K1" s="270"/>
      <c r="L1" s="270"/>
      <c r="M1" s="270"/>
      <c r="N1" s="270"/>
      <c r="O1" s="270"/>
    </row>
    <row r="2" spans="1:16" ht="28.5" customHeight="1">
      <c r="A2" s="53" t="s">
        <v>1372</v>
      </c>
      <c r="B2" s="54" t="s">
        <v>1373</v>
      </c>
      <c r="C2" s="55" t="s">
        <v>1374</v>
      </c>
      <c r="D2" s="55" t="s">
        <v>1375</v>
      </c>
      <c r="E2" s="55" t="s">
        <v>1376</v>
      </c>
      <c r="F2" s="55" t="s">
        <v>1377</v>
      </c>
      <c r="G2" s="57" t="s">
        <v>496</v>
      </c>
      <c r="H2" s="58" t="s">
        <v>1378</v>
      </c>
      <c r="I2" s="58" t="s">
        <v>1379</v>
      </c>
      <c r="J2" s="58" t="s">
        <v>1380</v>
      </c>
      <c r="K2" s="58" t="s">
        <v>1381</v>
      </c>
      <c r="L2" s="58" t="s">
        <v>68</v>
      </c>
      <c r="M2" s="58" t="s">
        <v>1382</v>
      </c>
      <c r="N2" s="58" t="s">
        <v>88</v>
      </c>
      <c r="O2" s="58" t="s">
        <v>1383</v>
      </c>
      <c r="P2" s="56"/>
    </row>
    <row r="3" spans="1:16" ht="21">
      <c r="A3" s="6" t="s">
        <v>1384</v>
      </c>
      <c r="B3" s="7" t="s">
        <v>1385</v>
      </c>
      <c r="C3" s="8">
        <v>197519.54851389679</v>
      </c>
      <c r="D3" s="8">
        <v>180340.36844209579</v>
      </c>
      <c r="E3" s="8">
        <v>188470.71342705091</v>
      </c>
      <c r="F3" s="8">
        <v>201518.35165268209</v>
      </c>
      <c r="G3" s="8">
        <v>767848.98203572561</v>
      </c>
      <c r="H3" s="59"/>
      <c r="I3" s="59"/>
      <c r="J3" s="59"/>
      <c r="K3" s="59"/>
      <c r="L3" s="59"/>
      <c r="M3" s="59"/>
      <c r="N3" s="59"/>
      <c r="O3" s="59"/>
    </row>
    <row r="4" spans="1:16" ht="18.75">
      <c r="A4" s="9" t="s">
        <v>1386</v>
      </c>
      <c r="B4" s="10" t="s">
        <v>1387</v>
      </c>
      <c r="C4" s="11">
        <v>66273.808204167392</v>
      </c>
      <c r="D4" s="11">
        <v>68395.170917052907</v>
      </c>
      <c r="E4" s="11">
        <v>72535.827863913102</v>
      </c>
      <c r="F4" s="11">
        <v>79164.610338598199</v>
      </c>
      <c r="G4" s="11">
        <v>286369.41732373158</v>
      </c>
      <c r="H4" s="59"/>
      <c r="I4" s="59"/>
      <c r="J4" s="59"/>
      <c r="K4" s="59"/>
      <c r="L4" s="59"/>
      <c r="M4" s="59"/>
      <c r="N4" s="59"/>
      <c r="O4" s="59"/>
    </row>
    <row r="5" spans="1:16" ht="15.75">
      <c r="A5" s="12" t="s">
        <v>1388</v>
      </c>
      <c r="B5" s="13" t="s">
        <v>1389</v>
      </c>
      <c r="C5" s="14">
        <v>3871.9681218846999</v>
      </c>
      <c r="D5" s="14">
        <v>1221.5262199505</v>
      </c>
      <c r="E5" s="14">
        <v>2266.5814271902</v>
      </c>
      <c r="F5" s="14">
        <v>3331.9242309747001</v>
      </c>
      <c r="G5" s="14">
        <v>10692.0000000001</v>
      </c>
      <c r="H5" s="59"/>
      <c r="I5" s="59"/>
      <c r="J5" s="59"/>
      <c r="K5" s="59"/>
      <c r="L5" s="59"/>
      <c r="M5" s="59"/>
      <c r="N5" s="59"/>
      <c r="O5" s="59"/>
    </row>
    <row r="6" spans="1:16">
      <c r="A6" s="15" t="s">
        <v>1390</v>
      </c>
      <c r="B6" s="16" t="s">
        <v>1391</v>
      </c>
      <c r="C6" s="17">
        <v>150</v>
      </c>
      <c r="D6" s="17">
        <v>201.16237604759999</v>
      </c>
      <c r="E6" s="17">
        <v>213.77209044510002</v>
      </c>
      <c r="F6" s="17">
        <v>227.06553350729999</v>
      </c>
      <c r="G6" s="17">
        <v>792</v>
      </c>
      <c r="H6" s="59"/>
      <c r="I6" s="59"/>
      <c r="J6" s="59"/>
      <c r="K6" s="59"/>
      <c r="L6" s="59"/>
      <c r="M6" s="59"/>
      <c r="N6" s="59"/>
      <c r="O6" s="59"/>
    </row>
    <row r="7" spans="1:16">
      <c r="A7" s="15" t="s">
        <v>1392</v>
      </c>
      <c r="B7" s="16" t="s">
        <v>1393</v>
      </c>
      <c r="C7" s="17">
        <v>260</v>
      </c>
      <c r="D7" s="17">
        <v>538.9396990683</v>
      </c>
      <c r="E7" s="17">
        <v>572.72273452579998</v>
      </c>
      <c r="F7" s="17">
        <v>1598.3375664058999</v>
      </c>
      <c r="G7" s="17">
        <v>2970</v>
      </c>
      <c r="H7" s="59"/>
      <c r="I7" s="59"/>
      <c r="J7" s="59"/>
      <c r="K7" s="59"/>
      <c r="L7" s="59"/>
      <c r="M7" s="59"/>
      <c r="N7" s="59"/>
      <c r="O7" s="59"/>
    </row>
    <row r="8" spans="1:16" ht="30">
      <c r="A8" s="15" t="s">
        <v>1394</v>
      </c>
      <c r="B8" s="16" t="s">
        <v>1395</v>
      </c>
      <c r="C8" s="17">
        <v>3461.9681218846999</v>
      </c>
      <c r="D8" s="17">
        <v>481.42414483459999</v>
      </c>
      <c r="E8" s="17">
        <v>1480.0866022192999</v>
      </c>
      <c r="F8" s="17">
        <v>1506.5211310615</v>
      </c>
      <c r="G8" s="17">
        <v>6930.0000000001</v>
      </c>
      <c r="H8" s="59"/>
      <c r="I8" s="59"/>
      <c r="J8" s="59"/>
      <c r="K8" s="59"/>
      <c r="L8" s="59"/>
      <c r="M8" s="59"/>
      <c r="N8" s="59"/>
      <c r="O8" s="59"/>
    </row>
    <row r="9" spans="1:16" ht="15.75">
      <c r="A9" s="12" t="s">
        <v>1396</v>
      </c>
      <c r="B9" s="13" t="s">
        <v>1397</v>
      </c>
      <c r="C9" s="14">
        <v>1797.5525319894</v>
      </c>
      <c r="D9" s="14">
        <v>1220.8061815350002</v>
      </c>
      <c r="E9" s="14">
        <v>1160.2617714947</v>
      </c>
      <c r="F9" s="14">
        <v>1156.7893163942999</v>
      </c>
      <c r="G9" s="14">
        <v>5335.4098014134006</v>
      </c>
      <c r="H9" s="59"/>
      <c r="I9" s="59"/>
      <c r="J9" s="59"/>
      <c r="K9" s="59"/>
      <c r="L9" s="59"/>
      <c r="M9" s="59"/>
      <c r="N9" s="59"/>
      <c r="O9" s="59"/>
    </row>
    <row r="10" spans="1:16">
      <c r="A10" s="15" t="s">
        <v>1398</v>
      </c>
      <c r="B10" s="16" t="s">
        <v>1399</v>
      </c>
      <c r="C10" s="17">
        <v>544.5</v>
      </c>
      <c r="D10" s="17">
        <v>272.25</v>
      </c>
      <c r="E10" s="17">
        <v>163.35</v>
      </c>
      <c r="F10" s="17">
        <v>108.9</v>
      </c>
      <c r="G10" s="17">
        <v>1089</v>
      </c>
      <c r="H10" s="59"/>
      <c r="I10" s="59"/>
      <c r="J10" s="59"/>
      <c r="K10" s="59"/>
      <c r="L10" s="59"/>
      <c r="M10" s="59"/>
      <c r="N10" s="59"/>
      <c r="O10" s="59"/>
    </row>
    <row r="11" spans="1:16" ht="30">
      <c r="A11" s="15" t="s">
        <v>1400</v>
      </c>
      <c r="B11" s="16" t="s">
        <v>1401</v>
      </c>
      <c r="C11" s="17">
        <v>1239.9868609893999</v>
      </c>
      <c r="D11" s="17">
        <v>177.14098014129999</v>
      </c>
      <c r="E11" s="17">
        <v>177.14098014129999</v>
      </c>
      <c r="F11" s="17">
        <v>177.14098014129999</v>
      </c>
      <c r="G11" s="17">
        <v>1771.4098014132996</v>
      </c>
      <c r="H11" s="59"/>
      <c r="I11" s="59"/>
      <c r="J11" s="59"/>
      <c r="K11" s="59"/>
      <c r="L11" s="59"/>
      <c r="M11" s="59"/>
      <c r="N11" s="59"/>
      <c r="O11" s="59"/>
    </row>
    <row r="12" spans="1:16">
      <c r="A12" s="15" t="s">
        <v>1402</v>
      </c>
      <c r="B12" s="16" t="s">
        <v>1403</v>
      </c>
      <c r="C12" s="17">
        <v>13.065671</v>
      </c>
      <c r="D12" s="17">
        <v>771.41520139370004</v>
      </c>
      <c r="E12" s="17">
        <v>819.7707913534</v>
      </c>
      <c r="F12" s="17">
        <v>870.74833625300005</v>
      </c>
      <c r="G12" s="17">
        <v>2475.0000000001</v>
      </c>
      <c r="H12" s="59"/>
      <c r="I12" s="59"/>
      <c r="J12" s="59"/>
      <c r="K12" s="59"/>
      <c r="L12" s="59"/>
      <c r="M12" s="59"/>
      <c r="N12" s="59"/>
      <c r="O12" s="59"/>
    </row>
    <row r="13" spans="1:16" ht="15.75">
      <c r="A13" s="12" t="s">
        <v>1404</v>
      </c>
      <c r="B13" s="13" t="s">
        <v>1405</v>
      </c>
      <c r="C13" s="14">
        <v>6491.2213471099003</v>
      </c>
      <c r="D13" s="14">
        <v>3824.7000360689999</v>
      </c>
      <c r="E13" s="14">
        <v>4341.1584483647002</v>
      </c>
      <c r="F13" s="14">
        <v>6572.3696684565002</v>
      </c>
      <c r="G13" s="14">
        <v>21229.449500000101</v>
      </c>
      <c r="H13" s="59"/>
      <c r="I13" s="59"/>
      <c r="J13" s="59"/>
      <c r="K13" s="59"/>
      <c r="L13" s="59"/>
      <c r="M13" s="59"/>
      <c r="N13" s="59"/>
      <c r="O13" s="59"/>
    </row>
    <row r="14" spans="1:16">
      <c r="A14" s="15" t="s">
        <v>1406</v>
      </c>
      <c r="B14" s="16" t="s">
        <v>1407</v>
      </c>
      <c r="C14" s="17">
        <v>250</v>
      </c>
      <c r="D14" s="17">
        <v>231.8694054131</v>
      </c>
      <c r="E14" s="17">
        <v>246.40396717969998</v>
      </c>
      <c r="F14" s="17">
        <v>2241.7266274071999</v>
      </c>
      <c r="G14" s="17">
        <v>2970</v>
      </c>
      <c r="H14" s="59"/>
      <c r="I14" s="59"/>
      <c r="J14" s="59"/>
      <c r="K14" s="59"/>
      <c r="L14" s="59"/>
      <c r="M14" s="59"/>
      <c r="N14" s="59"/>
      <c r="O14" s="59"/>
    </row>
    <row r="15" spans="1:16">
      <c r="A15" s="15" t="s">
        <v>1408</v>
      </c>
      <c r="B15" s="16" t="s">
        <v>1409</v>
      </c>
      <c r="C15" s="17">
        <v>989.13374910990001</v>
      </c>
      <c r="D15" s="17">
        <v>137.549755667</v>
      </c>
      <c r="E15" s="17">
        <v>422.88188634839997</v>
      </c>
      <c r="F15" s="17">
        <v>430.43460887470002</v>
      </c>
      <c r="G15" s="17">
        <v>1980</v>
      </c>
      <c r="H15" s="59"/>
      <c r="I15" s="59"/>
      <c r="J15" s="59"/>
      <c r="K15" s="59"/>
      <c r="L15" s="59" t="s">
        <v>427</v>
      </c>
      <c r="M15" s="59"/>
      <c r="N15" s="59"/>
      <c r="O15" s="59"/>
    </row>
    <row r="16" spans="1:16">
      <c r="A16" s="15" t="s">
        <v>1410</v>
      </c>
      <c r="B16" s="16" t="s">
        <v>1411</v>
      </c>
      <c r="C16" s="17">
        <v>5252.0875980000001</v>
      </c>
      <c r="D16" s="17">
        <v>3455.2808749889</v>
      </c>
      <c r="E16" s="17">
        <v>3671.8725948366</v>
      </c>
      <c r="F16" s="17">
        <v>3900.2084321746001</v>
      </c>
      <c r="G16" s="17">
        <v>16279.449500000101</v>
      </c>
      <c r="H16" s="59"/>
      <c r="I16" s="59"/>
      <c r="J16" s="59"/>
      <c r="K16" s="59"/>
      <c r="L16" s="59"/>
      <c r="M16" s="59"/>
      <c r="N16" s="59"/>
      <c r="O16" s="59"/>
    </row>
    <row r="17" spans="1:15" ht="15.75">
      <c r="A17" s="12" t="s">
        <v>1412</v>
      </c>
      <c r="B17" s="13" t="s">
        <v>1413</v>
      </c>
      <c r="C17" s="14">
        <v>3459.1456234461002</v>
      </c>
      <c r="D17" s="14">
        <v>2404.9190393650997</v>
      </c>
      <c r="E17" s="14">
        <v>3044.3049672362999</v>
      </c>
      <c r="F17" s="14">
        <v>3196.2314378778001</v>
      </c>
      <c r="G17" s="14">
        <v>12104.601067925301</v>
      </c>
      <c r="H17" s="59"/>
      <c r="I17" s="59"/>
      <c r="J17" s="59"/>
      <c r="K17" s="59"/>
      <c r="L17" s="59"/>
      <c r="M17" s="59"/>
      <c r="N17" s="59"/>
      <c r="O17" s="59"/>
    </row>
    <row r="18" spans="1:15">
      <c r="A18" s="15" t="s">
        <v>1414</v>
      </c>
      <c r="B18" s="16" t="s">
        <v>1415</v>
      </c>
      <c r="C18" s="17">
        <v>1671.1887642234999</v>
      </c>
      <c r="D18" s="17">
        <v>342.49203975410001</v>
      </c>
      <c r="E18" s="17">
        <v>787.8837598604</v>
      </c>
      <c r="F18" s="17">
        <v>807.39917445959998</v>
      </c>
      <c r="G18" s="17">
        <v>3608.9637382976002</v>
      </c>
      <c r="H18" s="59"/>
      <c r="I18" s="59"/>
      <c r="J18" s="59"/>
      <c r="K18" s="59"/>
      <c r="L18" s="59" t="s">
        <v>427</v>
      </c>
      <c r="M18" s="59" t="s">
        <v>427</v>
      </c>
      <c r="N18" s="59"/>
      <c r="O18" s="59"/>
    </row>
    <row r="19" spans="1:15">
      <c r="A19" s="15" t="s">
        <v>1416</v>
      </c>
      <c r="B19" s="16" t="s">
        <v>1417</v>
      </c>
      <c r="C19" s="17">
        <v>533.453076098</v>
      </c>
      <c r="D19" s="17">
        <v>582.36772468210006</v>
      </c>
      <c r="E19" s="17">
        <v>566.89218666250008</v>
      </c>
      <c r="F19" s="17">
        <v>602.14444522510007</v>
      </c>
      <c r="G19" s="17">
        <v>2284.8574326676999</v>
      </c>
      <c r="H19" s="59"/>
      <c r="I19" s="59"/>
      <c r="J19" s="59"/>
      <c r="K19" s="59"/>
      <c r="L19" s="59"/>
      <c r="M19" s="59"/>
      <c r="N19" s="59"/>
      <c r="O19" s="59"/>
    </row>
    <row r="20" spans="1:15">
      <c r="A20" s="15" t="s">
        <v>1418</v>
      </c>
      <c r="B20" s="16" t="s">
        <v>1419</v>
      </c>
      <c r="C20" s="17">
        <v>837.36909600000001</v>
      </c>
      <c r="D20" s="17">
        <v>1422.0521809986001</v>
      </c>
      <c r="E20" s="17">
        <v>1511.1924676321</v>
      </c>
      <c r="F20" s="17">
        <v>1605.1661523292998</v>
      </c>
      <c r="G20" s="17">
        <v>5375.7798969599999</v>
      </c>
      <c r="H20" s="59"/>
      <c r="I20" s="59"/>
      <c r="J20" s="59"/>
      <c r="K20" s="59"/>
      <c r="L20" s="59"/>
      <c r="M20" s="59"/>
      <c r="N20" s="59" t="s">
        <v>427</v>
      </c>
      <c r="O20" s="59"/>
    </row>
    <row r="21" spans="1:15">
      <c r="A21" s="15" t="s">
        <v>1420</v>
      </c>
      <c r="B21" s="16" t="s">
        <v>1421</v>
      </c>
      <c r="C21" s="17">
        <v>417.13468712460002</v>
      </c>
      <c r="D21" s="17">
        <v>58.007093930299995</v>
      </c>
      <c r="E21" s="17">
        <v>178.3365530813</v>
      </c>
      <c r="F21" s="17">
        <v>181.5216658638</v>
      </c>
      <c r="G21" s="17">
        <v>835</v>
      </c>
      <c r="H21" s="59"/>
      <c r="I21" s="59"/>
      <c r="J21" s="59"/>
      <c r="K21" s="59" t="s">
        <v>427</v>
      </c>
      <c r="L21" s="59"/>
      <c r="M21" s="59"/>
      <c r="N21" s="59"/>
      <c r="O21" s="59"/>
    </row>
    <row r="22" spans="1:15" ht="31.5">
      <c r="A22" s="12" t="s">
        <v>1422</v>
      </c>
      <c r="B22" s="13" t="s">
        <v>1423</v>
      </c>
      <c r="C22" s="14">
        <v>50653.9205797373</v>
      </c>
      <c r="D22" s="14">
        <v>59723.219440133304</v>
      </c>
      <c r="E22" s="14">
        <v>61723.5212496272</v>
      </c>
      <c r="F22" s="14">
        <v>64907.295684894896</v>
      </c>
      <c r="G22" s="14">
        <v>237007.95695439269</v>
      </c>
      <c r="H22" s="59"/>
      <c r="I22" s="59"/>
      <c r="J22" s="59"/>
      <c r="K22" s="59"/>
      <c r="L22" s="59"/>
      <c r="M22" s="59"/>
      <c r="N22" s="59"/>
      <c r="O22" s="59"/>
    </row>
    <row r="23" spans="1:15">
      <c r="A23" s="15" t="s">
        <v>1424</v>
      </c>
      <c r="B23" s="16" t="s">
        <v>1425</v>
      </c>
      <c r="C23" s="17">
        <v>410.21522585089997</v>
      </c>
      <c r="D23" s="17">
        <v>70.916856916599997</v>
      </c>
      <c r="E23" s="17">
        <v>184.62727175709998</v>
      </c>
      <c r="F23" s="17">
        <v>188.61064547539999</v>
      </c>
      <c r="G23" s="17">
        <v>854.37</v>
      </c>
      <c r="H23" s="59"/>
      <c r="I23" s="59"/>
      <c r="J23" s="59"/>
      <c r="K23" s="59"/>
      <c r="L23" s="59"/>
      <c r="M23" s="59"/>
      <c r="N23" s="59"/>
      <c r="O23" s="59"/>
    </row>
    <row r="24" spans="1:15">
      <c r="A24" s="15" t="s">
        <v>1426</v>
      </c>
      <c r="B24" s="16" t="s">
        <v>1427</v>
      </c>
      <c r="C24" s="17">
        <v>0</v>
      </c>
      <c r="D24" s="17">
        <v>0</v>
      </c>
      <c r="E24" s="17">
        <v>742.5</v>
      </c>
      <c r="F24" s="17">
        <v>742.5</v>
      </c>
      <c r="G24" s="17">
        <v>1485</v>
      </c>
      <c r="H24" s="59"/>
      <c r="I24" s="59"/>
      <c r="J24" s="59"/>
      <c r="K24" s="59"/>
      <c r="L24" s="59"/>
      <c r="M24" s="59"/>
      <c r="N24" s="59"/>
      <c r="O24" s="59"/>
    </row>
    <row r="25" spans="1:15" ht="30">
      <c r="A25" s="15" t="s">
        <v>1428</v>
      </c>
      <c r="B25" s="16" t="s">
        <v>1429</v>
      </c>
      <c r="C25" s="17">
        <v>3851.5374219999999</v>
      </c>
      <c r="D25" s="17">
        <v>1283.8458069999999</v>
      </c>
      <c r="E25" s="17">
        <v>1283.8458069999999</v>
      </c>
      <c r="F25" s="17">
        <v>1283.845808</v>
      </c>
      <c r="G25" s="17">
        <v>7703.0748439999998</v>
      </c>
      <c r="H25" s="59"/>
      <c r="I25" s="59"/>
      <c r="J25" s="59"/>
      <c r="K25" s="59"/>
      <c r="L25" s="59"/>
      <c r="M25" s="59"/>
      <c r="N25" s="59"/>
      <c r="O25" s="59"/>
    </row>
    <row r="26" spans="1:15">
      <c r="A26" s="15" t="s">
        <v>1430</v>
      </c>
      <c r="B26" s="16" t="s">
        <v>1431</v>
      </c>
      <c r="C26" s="17">
        <v>6474.4485489999997</v>
      </c>
      <c r="D26" s="17">
        <v>8176.7027011759001</v>
      </c>
      <c r="E26" s="17">
        <v>8689.2532476599008</v>
      </c>
      <c r="F26" s="17">
        <v>9229.5955021641003</v>
      </c>
      <c r="G26" s="17">
        <v>32569.999999999898</v>
      </c>
      <c r="H26" s="59"/>
      <c r="I26" s="59"/>
      <c r="J26" s="59"/>
      <c r="K26" s="59"/>
      <c r="L26" s="59"/>
      <c r="M26" s="59"/>
      <c r="N26" s="59"/>
      <c r="O26" s="59"/>
    </row>
    <row r="27" spans="1:15">
      <c r="A27" s="15" t="s">
        <v>1432</v>
      </c>
      <c r="B27" s="16" t="s">
        <v>1433</v>
      </c>
      <c r="C27" s="17">
        <v>1048.2187131332998</v>
      </c>
      <c r="D27" s="17">
        <v>145.76615953789999</v>
      </c>
      <c r="E27" s="17">
        <v>448.14233374839995</v>
      </c>
      <c r="F27" s="17">
        <v>456.14621097369997</v>
      </c>
      <c r="G27" s="17">
        <v>2098.2734173933</v>
      </c>
      <c r="H27" s="59"/>
      <c r="I27" s="59"/>
      <c r="J27" s="59"/>
      <c r="K27" s="59"/>
      <c r="L27" s="59"/>
      <c r="M27" s="59"/>
      <c r="N27" s="59"/>
      <c r="O27" s="59"/>
    </row>
    <row r="28" spans="1:15">
      <c r="A28" s="15" t="s">
        <v>1434</v>
      </c>
      <c r="B28" s="16" t="s">
        <v>1435</v>
      </c>
      <c r="C28" s="17">
        <v>21694.924183630999</v>
      </c>
      <c r="D28" s="17">
        <v>32132.4644905518</v>
      </c>
      <c r="E28" s="17">
        <v>32287.892432791399</v>
      </c>
      <c r="F28" s="17">
        <v>34295.7188930255</v>
      </c>
      <c r="G28" s="17">
        <v>120410.99999999971</v>
      </c>
      <c r="H28" s="59"/>
      <c r="I28" s="59"/>
      <c r="J28" s="59"/>
      <c r="K28" s="59"/>
      <c r="L28" s="59"/>
      <c r="M28" s="59"/>
      <c r="N28" s="59"/>
      <c r="O28" s="59"/>
    </row>
    <row r="29" spans="1:15">
      <c r="A29" s="15" t="s">
        <v>1436</v>
      </c>
      <c r="B29" s="16" t="s">
        <v>1437</v>
      </c>
      <c r="C29" s="17">
        <v>15252.260688144801</v>
      </c>
      <c r="D29" s="17">
        <v>16167.3717757633</v>
      </c>
      <c r="E29" s="17">
        <v>16305.652021825701</v>
      </c>
      <c r="F29" s="17">
        <v>16834.954207266099</v>
      </c>
      <c r="G29" s="17">
        <v>64560.238692999897</v>
      </c>
      <c r="H29" s="59"/>
      <c r="I29" s="59"/>
      <c r="J29" s="59"/>
      <c r="K29" s="59"/>
      <c r="L29" s="59"/>
      <c r="M29" s="59"/>
      <c r="N29" s="59"/>
      <c r="O29" s="59"/>
    </row>
    <row r="30" spans="1:15">
      <c r="A30" s="15" t="s">
        <v>1438</v>
      </c>
      <c r="B30" s="16" t="s">
        <v>1439</v>
      </c>
      <c r="C30" s="17">
        <v>1724.4890481553</v>
      </c>
      <c r="D30" s="17">
        <v>1718.6416980544</v>
      </c>
      <c r="E30" s="17">
        <v>1697.031757575</v>
      </c>
      <c r="F30" s="17">
        <v>1789.8374962152</v>
      </c>
      <c r="G30" s="17">
        <v>6929.9999999999009</v>
      </c>
      <c r="H30" s="59"/>
      <c r="I30" s="59"/>
      <c r="J30" s="59"/>
      <c r="K30" s="59"/>
      <c r="L30" s="59"/>
      <c r="M30" s="59"/>
      <c r="N30" s="59"/>
      <c r="O30" s="59"/>
    </row>
    <row r="31" spans="1:15" ht="30">
      <c r="A31" s="15" t="s">
        <v>1440</v>
      </c>
      <c r="B31" s="16" t="s">
        <v>1441</v>
      </c>
      <c r="C31" s="17">
        <v>197.82674982200001</v>
      </c>
      <c r="D31" s="17">
        <v>27.509951133400001</v>
      </c>
      <c r="E31" s="17">
        <v>84.576377269700004</v>
      </c>
      <c r="F31" s="17">
        <v>86.086921774900006</v>
      </c>
      <c r="G31" s="17">
        <v>396</v>
      </c>
      <c r="H31" s="59"/>
      <c r="I31" s="59"/>
      <c r="J31" s="59"/>
      <c r="K31" s="59"/>
      <c r="L31" s="59"/>
      <c r="M31" s="59"/>
      <c r="N31" s="59"/>
      <c r="O31" s="59"/>
    </row>
    <row r="32" spans="1:15" ht="18.75">
      <c r="A32" s="9" t="s">
        <v>1442</v>
      </c>
      <c r="B32" s="10" t="s">
        <v>1443</v>
      </c>
      <c r="C32" s="11">
        <v>26477.048812449299</v>
      </c>
      <c r="D32" s="11">
        <v>15241.2042417458</v>
      </c>
      <c r="E32" s="11">
        <v>18282.941955860697</v>
      </c>
      <c r="F32" s="11">
        <v>18352.192430574101</v>
      </c>
      <c r="G32" s="11">
        <v>78353.3874406299</v>
      </c>
      <c r="H32" s="59"/>
      <c r="I32" s="59"/>
      <c r="J32" s="59"/>
      <c r="K32" s="59"/>
      <c r="L32" s="59"/>
      <c r="M32" s="59"/>
      <c r="N32" s="59"/>
      <c r="O32" s="59"/>
    </row>
    <row r="33" spans="1:15" ht="31.5">
      <c r="A33" s="12" t="s">
        <v>1444</v>
      </c>
      <c r="B33" s="13" t="s">
        <v>1445</v>
      </c>
      <c r="C33" s="14">
        <v>20376.3255744493</v>
      </c>
      <c r="D33" s="14">
        <v>9051.7154217826992</v>
      </c>
      <c r="E33" s="14">
        <v>11538.9408052994</v>
      </c>
      <c r="F33" s="14">
        <v>11528.018004178601</v>
      </c>
      <c r="G33" s="14">
        <v>52494.999805709995</v>
      </c>
      <c r="H33" s="59"/>
      <c r="I33" s="59"/>
      <c r="J33" s="59"/>
      <c r="K33" s="59"/>
      <c r="L33" s="59"/>
      <c r="M33" s="59"/>
      <c r="N33" s="59"/>
      <c r="O33" s="59"/>
    </row>
    <row r="34" spans="1:15">
      <c r="A34" s="15" t="s">
        <v>1446</v>
      </c>
      <c r="B34" s="16" t="s">
        <v>1447</v>
      </c>
      <c r="C34" s="17">
        <v>536.50527299999999</v>
      </c>
      <c r="D34" s="17">
        <v>1072.7076848437</v>
      </c>
      <c r="E34" s="17">
        <v>1139.9495707454</v>
      </c>
      <c r="F34" s="17">
        <v>1210.8374714109002</v>
      </c>
      <c r="G34" s="17">
        <v>3960</v>
      </c>
      <c r="H34" s="59"/>
      <c r="I34" s="59"/>
      <c r="J34" s="59"/>
      <c r="K34" s="59"/>
      <c r="L34" s="59"/>
      <c r="M34" s="59"/>
      <c r="N34" s="59"/>
      <c r="O34" s="59"/>
    </row>
    <row r="35" spans="1:15" ht="30">
      <c r="A35" s="15" t="s">
        <v>1448</v>
      </c>
      <c r="B35" s="16" t="s">
        <v>1449</v>
      </c>
      <c r="C35" s="17">
        <v>1192.7626319999999</v>
      </c>
      <c r="D35" s="17">
        <v>1394.4241790072001</v>
      </c>
      <c r="E35" s="17">
        <v>1481.8326248196001</v>
      </c>
      <c r="F35" s="17">
        <v>1573.9805641731998</v>
      </c>
      <c r="G35" s="17">
        <v>5643</v>
      </c>
      <c r="H35" s="59"/>
      <c r="I35" s="59"/>
      <c r="J35" s="59"/>
      <c r="K35" s="59"/>
      <c r="L35" s="59"/>
      <c r="M35" s="59"/>
      <c r="N35" s="59"/>
      <c r="O35" s="59"/>
    </row>
    <row r="36" spans="1:15">
      <c r="A36" s="15" t="s">
        <v>1450</v>
      </c>
      <c r="B36" s="16" t="s">
        <v>1451</v>
      </c>
      <c r="C36" s="17">
        <v>3857.6216215286004</v>
      </c>
      <c r="D36" s="17">
        <v>536.44404710139997</v>
      </c>
      <c r="E36" s="17">
        <v>1649.2393567586</v>
      </c>
      <c r="F36" s="17">
        <v>1678.6949746113999</v>
      </c>
      <c r="G36" s="17">
        <v>7722.0000000000009</v>
      </c>
      <c r="H36" s="59"/>
      <c r="I36" s="59"/>
      <c r="J36" s="59"/>
      <c r="K36" s="59"/>
      <c r="L36" s="59"/>
      <c r="M36" s="59"/>
      <c r="N36" s="59"/>
      <c r="O36" s="59"/>
    </row>
    <row r="37" spans="1:15" ht="30">
      <c r="A37" s="15" t="s">
        <v>1452</v>
      </c>
      <c r="B37" s="16" t="s">
        <v>1453</v>
      </c>
      <c r="C37" s="17">
        <v>1636.9096360000001</v>
      </c>
      <c r="D37" s="17">
        <v>1038.1139091629</v>
      </c>
      <c r="E37" s="17">
        <v>1103.1873098843998</v>
      </c>
      <c r="F37" s="17">
        <v>1171.7891449528001</v>
      </c>
      <c r="G37" s="17">
        <v>4950.0000000001</v>
      </c>
      <c r="H37" s="59"/>
      <c r="I37" s="59"/>
      <c r="J37" s="59"/>
      <c r="K37" s="59"/>
      <c r="L37" s="59"/>
      <c r="M37" s="59"/>
      <c r="N37" s="59"/>
      <c r="O37" s="59"/>
    </row>
    <row r="38" spans="1:15">
      <c r="A38" s="15" t="s">
        <v>1454</v>
      </c>
      <c r="B38" s="16" t="s">
        <v>1455</v>
      </c>
      <c r="C38" s="17">
        <v>1316.841915</v>
      </c>
      <c r="D38" s="17">
        <v>517.99565165240006</v>
      </c>
      <c r="E38" s="17">
        <v>550.46582502590002</v>
      </c>
      <c r="F38" s="17">
        <v>584.69660832159991</v>
      </c>
      <c r="G38" s="17">
        <v>2969.9999999999</v>
      </c>
      <c r="H38" s="59"/>
      <c r="I38" s="59"/>
      <c r="J38" s="59"/>
      <c r="K38" s="59"/>
      <c r="L38" s="59"/>
      <c r="M38" s="59"/>
      <c r="N38" s="59"/>
      <c r="O38" s="59"/>
    </row>
    <row r="39" spans="1:15">
      <c r="A39" s="15" t="s">
        <v>1456</v>
      </c>
      <c r="B39" s="16" t="s">
        <v>1457</v>
      </c>
      <c r="C39" s="17">
        <v>2472.8343727747997</v>
      </c>
      <c r="D39" s="17">
        <v>343.87438916759999</v>
      </c>
      <c r="E39" s="17">
        <v>1057.2047158709001</v>
      </c>
      <c r="F39" s="17">
        <v>1076.0865221868</v>
      </c>
      <c r="G39" s="17">
        <v>4950.0000000001</v>
      </c>
      <c r="H39" s="59"/>
      <c r="I39" s="59"/>
      <c r="J39" s="59"/>
      <c r="K39" s="59"/>
      <c r="L39" s="59"/>
      <c r="M39" s="59"/>
      <c r="N39" s="59"/>
      <c r="O39" s="59"/>
    </row>
    <row r="40" spans="1:15">
      <c r="A40" s="15" t="s">
        <v>1458</v>
      </c>
      <c r="B40" s="16" t="s">
        <v>1459</v>
      </c>
      <c r="C40" s="17">
        <v>4216.3073991458996</v>
      </c>
      <c r="D40" s="17">
        <v>586.32318742680002</v>
      </c>
      <c r="E40" s="17">
        <v>1802.5873932416</v>
      </c>
      <c r="F40" s="17">
        <v>1834.7818258956002</v>
      </c>
      <c r="G40" s="17">
        <v>8439.9998057099001</v>
      </c>
      <c r="H40" s="59"/>
      <c r="I40" s="59"/>
      <c r="J40" s="59"/>
      <c r="K40" s="59"/>
      <c r="L40" s="59"/>
      <c r="M40" s="59" t="s">
        <v>427</v>
      </c>
      <c r="N40" s="59" t="s">
        <v>427</v>
      </c>
      <c r="O40" s="59"/>
    </row>
    <row r="41" spans="1:15">
      <c r="A41" s="15" t="s">
        <v>1460</v>
      </c>
      <c r="B41" s="16" t="s">
        <v>1461</v>
      </c>
      <c r="C41" s="17">
        <v>691.54272500000002</v>
      </c>
      <c r="D41" s="17">
        <v>1334.3323734207002</v>
      </c>
      <c r="E41" s="17">
        <v>1417.9740089530001</v>
      </c>
      <c r="F41" s="17">
        <v>1506.1508926263</v>
      </c>
      <c r="G41" s="17">
        <v>4950</v>
      </c>
      <c r="H41" s="59"/>
      <c r="I41" s="59"/>
      <c r="J41" s="59"/>
      <c r="K41" s="59"/>
      <c r="L41" s="59"/>
      <c r="M41" s="59"/>
      <c r="N41" s="59" t="s">
        <v>427</v>
      </c>
      <c r="O41" s="59"/>
    </row>
    <row r="42" spans="1:15">
      <c r="A42" s="15" t="s">
        <v>1462</v>
      </c>
      <c r="B42" s="16" t="s">
        <v>1463</v>
      </c>
      <c r="C42" s="17">
        <v>4455</v>
      </c>
      <c r="D42" s="17">
        <v>2227.5</v>
      </c>
      <c r="E42" s="17">
        <v>1336.5</v>
      </c>
      <c r="F42" s="17">
        <v>891</v>
      </c>
      <c r="G42" s="17">
        <v>8910</v>
      </c>
      <c r="H42" s="59"/>
      <c r="I42" s="59"/>
      <c r="J42" s="59"/>
      <c r="K42" s="59"/>
      <c r="L42" s="59"/>
      <c r="M42" s="59"/>
      <c r="N42" s="59"/>
      <c r="O42" s="59"/>
    </row>
    <row r="43" spans="1:15" ht="15.75">
      <c r="A43" s="12" t="s">
        <v>1464</v>
      </c>
      <c r="B43" s="13" t="s">
        <v>1465</v>
      </c>
      <c r="C43" s="14">
        <v>2545.3325639999998</v>
      </c>
      <c r="D43" s="14">
        <v>3390.2025069630999</v>
      </c>
      <c r="E43" s="14">
        <v>3602.7148375612996</v>
      </c>
      <c r="F43" s="14">
        <v>4762.8881134755002</v>
      </c>
      <c r="G43" s="14">
        <v>14301.138021999901</v>
      </c>
      <c r="H43" s="59"/>
      <c r="I43" s="59"/>
      <c r="J43" s="59"/>
      <c r="K43" s="59"/>
      <c r="L43" s="59"/>
      <c r="M43" s="59"/>
      <c r="N43" s="59"/>
      <c r="O43" s="59"/>
    </row>
    <row r="44" spans="1:15">
      <c r="A44" s="15" t="s">
        <v>1466</v>
      </c>
      <c r="B44" s="16" t="s">
        <v>1467</v>
      </c>
      <c r="C44" s="17">
        <v>2428.3942000000002</v>
      </c>
      <c r="D44" s="17">
        <v>2961.5381311418</v>
      </c>
      <c r="E44" s="17">
        <v>3147.1799531602996</v>
      </c>
      <c r="F44" s="17">
        <v>4279.0257376977997</v>
      </c>
      <c r="G44" s="17">
        <v>12816.138021999901</v>
      </c>
      <c r="H44" s="59"/>
      <c r="I44" s="59"/>
      <c r="J44" s="59"/>
      <c r="K44" s="59"/>
      <c r="L44" s="59"/>
      <c r="M44" s="59"/>
      <c r="N44" s="59"/>
      <c r="O44" s="59"/>
    </row>
    <row r="45" spans="1:15">
      <c r="A45" s="15" t="s">
        <v>1468</v>
      </c>
      <c r="B45" s="16" t="s">
        <v>1469</v>
      </c>
      <c r="C45" s="17">
        <v>116.93836400000001</v>
      </c>
      <c r="D45" s="17">
        <v>428.66437582130004</v>
      </c>
      <c r="E45" s="17">
        <v>455.534884401</v>
      </c>
      <c r="F45" s="17">
        <v>483.86237577769998</v>
      </c>
      <c r="G45" s="17">
        <v>1485</v>
      </c>
      <c r="H45" s="59"/>
      <c r="I45" s="59"/>
      <c r="J45" s="59"/>
      <c r="K45" s="59"/>
      <c r="L45" s="59"/>
      <c r="M45" s="59"/>
      <c r="N45" s="59" t="s">
        <v>427</v>
      </c>
      <c r="O45" s="59"/>
    </row>
    <row r="46" spans="1:15" ht="31.5">
      <c r="A46" s="12" t="s">
        <v>1470</v>
      </c>
      <c r="B46" s="13" t="s">
        <v>1471</v>
      </c>
      <c r="C46" s="14">
        <v>3555.3906740000002</v>
      </c>
      <c r="D46" s="14">
        <v>2799.2863130000001</v>
      </c>
      <c r="E46" s="14">
        <v>3141.2863130000001</v>
      </c>
      <c r="F46" s="14">
        <v>2061.28631292</v>
      </c>
      <c r="G46" s="14">
        <v>11557.249612920001</v>
      </c>
      <c r="H46" s="59"/>
      <c r="I46" s="59"/>
      <c r="J46" s="59"/>
      <c r="K46" s="59"/>
      <c r="L46" s="59"/>
      <c r="M46" s="59"/>
      <c r="N46" s="59"/>
      <c r="O46" s="59"/>
    </row>
    <row r="47" spans="1:15" ht="30">
      <c r="A47" s="15" t="s">
        <v>1472</v>
      </c>
      <c r="B47" s="16" t="s">
        <v>1473</v>
      </c>
      <c r="C47" s="17">
        <v>0</v>
      </c>
      <c r="D47" s="17">
        <v>1479.1354369999999</v>
      </c>
      <c r="E47" s="17">
        <v>1920.1354369999999</v>
      </c>
      <c r="F47" s="17">
        <v>1038.1354360400001</v>
      </c>
      <c r="G47" s="17">
        <v>4437.4063100399999</v>
      </c>
      <c r="H47" s="59"/>
      <c r="I47" s="59"/>
      <c r="J47" s="59"/>
      <c r="K47" s="59"/>
      <c r="L47" s="59"/>
      <c r="M47" s="59"/>
      <c r="N47" s="59"/>
      <c r="O47" s="59"/>
    </row>
    <row r="48" spans="1:15">
      <c r="A48" s="15" t="s">
        <v>1474</v>
      </c>
      <c r="B48" s="16" t="s">
        <v>1475</v>
      </c>
      <c r="C48" s="17">
        <v>3109.0595199999998</v>
      </c>
      <c r="D48" s="17">
        <v>503.73275000000001</v>
      </c>
      <c r="E48" s="17">
        <v>503.73275000000001</v>
      </c>
      <c r="F48" s="17">
        <v>503.73274960000003</v>
      </c>
      <c r="G48" s="17">
        <v>4620.2577695999998</v>
      </c>
      <c r="H48" s="59"/>
      <c r="I48" s="59"/>
      <c r="J48" s="59"/>
      <c r="K48" s="59"/>
      <c r="L48" s="59"/>
      <c r="M48" s="59"/>
      <c r="N48" s="59"/>
      <c r="O48" s="59"/>
    </row>
    <row r="49" spans="1:15" ht="30">
      <c r="A49" s="15" t="s">
        <v>1476</v>
      </c>
      <c r="B49" s="16" t="s">
        <v>1477</v>
      </c>
      <c r="C49" s="17">
        <v>446.33115400000003</v>
      </c>
      <c r="D49" s="17">
        <v>519.41812600000003</v>
      </c>
      <c r="E49" s="17">
        <v>519.41812600000003</v>
      </c>
      <c r="F49" s="17">
        <v>519.41812728000002</v>
      </c>
      <c r="G49" s="17">
        <v>2004.5855332800002</v>
      </c>
      <c r="H49" s="59"/>
      <c r="I49" s="59"/>
      <c r="J49" s="59"/>
      <c r="K49" s="59"/>
      <c r="L49" s="59"/>
      <c r="M49" s="59"/>
      <c r="N49" s="59"/>
      <c r="O49" s="59"/>
    </row>
    <row r="50" spans="1:15" ht="30">
      <c r="A50" s="15" t="s">
        <v>1478</v>
      </c>
      <c r="B50" s="16" t="s">
        <v>1479</v>
      </c>
      <c r="C50" s="17">
        <v>0</v>
      </c>
      <c r="D50" s="17">
        <v>297</v>
      </c>
      <c r="E50" s="17">
        <v>198</v>
      </c>
      <c r="F50" s="17">
        <v>0</v>
      </c>
      <c r="G50" s="17">
        <v>495</v>
      </c>
      <c r="H50" s="59"/>
      <c r="I50" s="59"/>
      <c r="J50" s="59"/>
      <c r="K50" s="59"/>
      <c r="L50" s="59"/>
      <c r="M50" s="59"/>
      <c r="N50" s="59"/>
      <c r="O50" s="59"/>
    </row>
    <row r="51" spans="1:15" ht="18.75">
      <c r="A51" s="9" t="s">
        <v>1480</v>
      </c>
      <c r="B51" s="10" t="s">
        <v>1481</v>
      </c>
      <c r="C51" s="11">
        <v>104768.6914972801</v>
      </c>
      <c r="D51" s="11">
        <v>96703.99328329711</v>
      </c>
      <c r="E51" s="11">
        <v>97651.943607277106</v>
      </c>
      <c r="F51" s="11">
        <v>104001.54888350979</v>
      </c>
      <c r="G51" s="11">
        <v>403126.17727136414</v>
      </c>
      <c r="H51" s="59"/>
      <c r="I51" s="59"/>
      <c r="J51" s="59"/>
      <c r="K51" s="59"/>
      <c r="L51" s="59"/>
      <c r="M51" s="59"/>
      <c r="N51" s="59"/>
      <c r="O51" s="59"/>
    </row>
    <row r="52" spans="1:15" ht="15.75">
      <c r="A52" s="12" t="s">
        <v>1482</v>
      </c>
      <c r="B52" s="13" t="s">
        <v>1483</v>
      </c>
      <c r="C52" s="14">
        <v>16098.2489492778</v>
      </c>
      <c r="D52" s="14">
        <v>11737.0695652181</v>
      </c>
      <c r="E52" s="14">
        <v>9968.7986014197013</v>
      </c>
      <c r="F52" s="14">
        <v>9498.0828840844006</v>
      </c>
      <c r="G52" s="14">
        <v>47302.2</v>
      </c>
      <c r="H52" s="59"/>
      <c r="I52" s="59"/>
      <c r="J52" s="59"/>
      <c r="K52" s="59"/>
      <c r="L52" s="59"/>
      <c r="M52" s="59"/>
      <c r="N52" s="59"/>
      <c r="O52" s="59"/>
    </row>
    <row r="53" spans="1:15">
      <c r="A53" s="15" t="s">
        <v>1484</v>
      </c>
      <c r="B53" s="16" t="s">
        <v>1485</v>
      </c>
      <c r="C53" s="17">
        <v>218.8</v>
      </c>
      <c r="D53" s="17">
        <v>1498.1270285961</v>
      </c>
      <c r="E53" s="17">
        <v>1592.0360106480998</v>
      </c>
      <c r="F53" s="17">
        <v>1691.0369607558998</v>
      </c>
      <c r="G53" s="17">
        <v>5000.0000000000991</v>
      </c>
      <c r="H53" s="59"/>
      <c r="I53" s="59"/>
      <c r="J53" s="59"/>
      <c r="K53" s="59"/>
      <c r="L53" s="59"/>
      <c r="M53" s="59"/>
      <c r="N53" s="59"/>
      <c r="O53" s="59"/>
    </row>
    <row r="54" spans="1:15" ht="30">
      <c r="A54" s="15" t="s">
        <v>1486</v>
      </c>
      <c r="B54" s="16" t="s">
        <v>1487</v>
      </c>
      <c r="C54" s="18">
        <v>0</v>
      </c>
      <c r="D54" s="18">
        <v>495</v>
      </c>
      <c r="E54" s="18">
        <v>495</v>
      </c>
      <c r="F54" s="18">
        <v>495</v>
      </c>
      <c r="G54" s="18">
        <v>1485</v>
      </c>
      <c r="H54" s="59"/>
      <c r="I54" s="59"/>
      <c r="J54" s="59"/>
      <c r="K54" s="59"/>
      <c r="L54" s="59"/>
      <c r="M54" s="59" t="s">
        <v>427</v>
      </c>
      <c r="N54" s="59"/>
      <c r="O54" s="59"/>
    </row>
    <row r="55" spans="1:15">
      <c r="A55" s="15" t="s">
        <v>1488</v>
      </c>
      <c r="B55" s="16" t="s">
        <v>1489</v>
      </c>
      <c r="C55" s="17">
        <v>138.47872487540002</v>
      </c>
      <c r="D55" s="17">
        <v>19.256965793399999</v>
      </c>
      <c r="E55" s="17">
        <v>59.203464088799997</v>
      </c>
      <c r="F55" s="17">
        <v>60.260845242499997</v>
      </c>
      <c r="G55" s="17">
        <v>277.20000000010003</v>
      </c>
      <c r="H55" s="59"/>
      <c r="I55" s="59"/>
      <c r="J55" s="59"/>
      <c r="K55" s="59"/>
      <c r="L55" s="59"/>
      <c r="M55" s="59"/>
      <c r="N55" s="59"/>
      <c r="O55" s="59"/>
    </row>
    <row r="56" spans="1:15">
      <c r="A56" s="15" t="s">
        <v>1490</v>
      </c>
      <c r="B56" s="16" t="s">
        <v>1491</v>
      </c>
      <c r="C56" s="17">
        <v>228.2</v>
      </c>
      <c r="D56" s="17">
        <v>223.03330104460002</v>
      </c>
      <c r="E56" s="17">
        <v>237.01397816010001</v>
      </c>
      <c r="F56" s="17">
        <v>251.75272079519999</v>
      </c>
      <c r="G56" s="17">
        <v>939.99999999989996</v>
      </c>
      <c r="H56" s="59"/>
      <c r="I56" s="59"/>
      <c r="J56" s="59"/>
      <c r="K56" s="59"/>
      <c r="L56" s="59"/>
      <c r="M56" s="59"/>
      <c r="N56" s="59"/>
      <c r="O56" s="59"/>
    </row>
    <row r="57" spans="1:15" ht="45">
      <c r="A57" s="15" t="s">
        <v>1492</v>
      </c>
      <c r="B57" s="16" t="s">
        <v>1493</v>
      </c>
      <c r="C57" s="17">
        <v>15512.770224402399</v>
      </c>
      <c r="D57" s="17">
        <v>9501.652269784001</v>
      </c>
      <c r="E57" s="17">
        <v>7585.5451485227004</v>
      </c>
      <c r="F57" s="17">
        <v>7000.0323572908001</v>
      </c>
      <c r="G57" s="17">
        <v>39599.999999999905</v>
      </c>
      <c r="H57" s="59"/>
      <c r="I57" s="59"/>
      <c r="J57" s="59"/>
      <c r="K57" s="59"/>
      <c r="L57" s="59"/>
      <c r="M57" s="59"/>
      <c r="N57" s="59"/>
      <c r="O57" s="59"/>
    </row>
    <row r="58" spans="1:15" ht="15.75">
      <c r="A58" s="12" t="s">
        <v>1494</v>
      </c>
      <c r="B58" s="13" t="s">
        <v>1495</v>
      </c>
      <c r="C58" s="14">
        <v>4869.5123905618002</v>
      </c>
      <c r="D58" s="14">
        <v>4121.0384521481001</v>
      </c>
      <c r="E58" s="14">
        <v>4427.7869292068008</v>
      </c>
      <c r="F58" s="14">
        <v>7223.1622280832007</v>
      </c>
      <c r="G58" s="14">
        <v>20641.499999999902</v>
      </c>
      <c r="H58" s="59"/>
      <c r="I58" s="59"/>
      <c r="J58" s="59"/>
      <c r="K58" s="59"/>
      <c r="L58" s="59"/>
      <c r="M58" s="59"/>
      <c r="N58" s="59"/>
      <c r="O58" s="59"/>
    </row>
    <row r="59" spans="1:15">
      <c r="A59" s="15" t="s">
        <v>1496</v>
      </c>
      <c r="B59" s="16" t="s">
        <v>1497</v>
      </c>
      <c r="C59" s="17">
        <v>300.29138799999998</v>
      </c>
      <c r="D59" s="17">
        <v>681.41674704209993</v>
      </c>
      <c r="E59" s="17">
        <v>724.13085061710001</v>
      </c>
      <c r="F59" s="17">
        <v>769.16101434080008</v>
      </c>
      <c r="G59" s="17">
        <v>2475</v>
      </c>
      <c r="H59" s="59"/>
      <c r="I59" s="59"/>
      <c r="J59" s="59"/>
      <c r="K59" s="59"/>
      <c r="L59" s="59"/>
      <c r="M59" s="59"/>
      <c r="N59" s="59"/>
      <c r="O59" s="59"/>
    </row>
    <row r="60" spans="1:15">
      <c r="A60" s="15" t="s">
        <v>1498</v>
      </c>
      <c r="B60" s="16" t="s">
        <v>1499</v>
      </c>
      <c r="C60" s="17">
        <v>756.99784046759999</v>
      </c>
      <c r="D60" s="17">
        <v>693.4155336604</v>
      </c>
      <c r="E60" s="17">
        <v>736.88177227839992</v>
      </c>
      <c r="F60" s="17">
        <v>2762.7048535935996</v>
      </c>
      <c r="G60" s="17">
        <v>4950</v>
      </c>
      <c r="H60" s="59"/>
      <c r="I60" s="59"/>
      <c r="J60" s="59"/>
      <c r="K60" s="59"/>
      <c r="L60" s="59"/>
      <c r="M60" s="59"/>
      <c r="N60" s="59"/>
      <c r="O60" s="59"/>
    </row>
    <row r="61" spans="1:15" ht="30">
      <c r="A61" s="15" t="s">
        <v>1500</v>
      </c>
      <c r="B61" s="16" t="s">
        <v>1501</v>
      </c>
      <c r="C61" s="17">
        <v>173.09840609419999</v>
      </c>
      <c r="D61" s="17">
        <v>24.071207241700002</v>
      </c>
      <c r="E61" s="17">
        <v>74.004330111000002</v>
      </c>
      <c r="F61" s="17">
        <v>75.326056553100003</v>
      </c>
      <c r="G61" s="17">
        <v>346.5</v>
      </c>
      <c r="H61" s="59"/>
      <c r="I61" s="59"/>
      <c r="J61" s="59"/>
      <c r="K61" s="59"/>
      <c r="L61" s="59"/>
      <c r="M61" s="59"/>
      <c r="N61" s="59"/>
      <c r="O61" s="59"/>
    </row>
    <row r="62" spans="1:15">
      <c r="A62" s="15" t="s">
        <v>1502</v>
      </c>
      <c r="B62" s="16" t="s">
        <v>1503</v>
      </c>
      <c r="C62" s="17">
        <v>3097.0313070000002</v>
      </c>
      <c r="D62" s="17">
        <v>2131.6220349862001</v>
      </c>
      <c r="E62" s="17">
        <v>2265.2411818303999</v>
      </c>
      <c r="F62" s="17">
        <v>2406.1054761834002</v>
      </c>
      <c r="G62" s="17">
        <v>9900</v>
      </c>
      <c r="H62" s="59"/>
      <c r="I62" s="59"/>
      <c r="J62" s="59"/>
      <c r="K62" s="59"/>
      <c r="L62" s="59"/>
      <c r="M62" s="59"/>
      <c r="N62" s="59"/>
      <c r="O62" s="59"/>
    </row>
    <row r="63" spans="1:15">
      <c r="A63" s="15" t="s">
        <v>1504</v>
      </c>
      <c r="B63" s="16" t="s">
        <v>1505</v>
      </c>
      <c r="C63" s="17">
        <v>542.09344899999996</v>
      </c>
      <c r="D63" s="17">
        <v>590.51292921770005</v>
      </c>
      <c r="E63" s="17">
        <v>627.52879436989997</v>
      </c>
      <c r="F63" s="17">
        <v>1209.8648274123002</v>
      </c>
      <c r="G63" s="17">
        <v>2969.9999999999</v>
      </c>
      <c r="H63" s="59"/>
      <c r="I63" s="59"/>
      <c r="J63" s="59"/>
      <c r="K63" s="59"/>
      <c r="L63" s="59"/>
      <c r="M63" s="59"/>
      <c r="N63" s="59"/>
      <c r="O63" s="59"/>
    </row>
    <row r="64" spans="1:15" ht="15.75">
      <c r="A64" s="12" t="s">
        <v>1506</v>
      </c>
      <c r="B64" s="13" t="s">
        <v>1507</v>
      </c>
      <c r="C64" s="14">
        <v>16037.0735028819</v>
      </c>
      <c r="D64" s="14">
        <v>15498.7762332288</v>
      </c>
      <c r="E64" s="14">
        <v>14746.192359037799</v>
      </c>
      <c r="F64" s="14">
        <v>15345.457904851701</v>
      </c>
      <c r="G64" s="14">
        <v>61627.500000000204</v>
      </c>
      <c r="H64" s="59"/>
      <c r="I64" s="59"/>
      <c r="J64" s="59"/>
      <c r="K64" s="59"/>
      <c r="L64" s="59"/>
      <c r="M64" s="59"/>
      <c r="N64" s="59"/>
      <c r="O64" s="59"/>
    </row>
    <row r="65" spans="1:15" ht="30">
      <c r="A65" s="15" t="s">
        <v>1508</v>
      </c>
      <c r="B65" s="16" t="s">
        <v>1509</v>
      </c>
      <c r="C65" s="17">
        <v>3929.3546907420996</v>
      </c>
      <c r="D65" s="17">
        <v>4289.6544293163997</v>
      </c>
      <c r="E65" s="17">
        <v>4175.6633762442998</v>
      </c>
      <c r="F65" s="17">
        <v>4435.3275036972</v>
      </c>
      <c r="G65" s="17">
        <v>16830</v>
      </c>
      <c r="H65" s="59"/>
      <c r="I65" s="59"/>
      <c r="J65" s="59"/>
      <c r="K65" s="59"/>
      <c r="L65" s="59"/>
      <c r="M65" s="59"/>
      <c r="N65" s="59"/>
      <c r="O65" s="59"/>
    </row>
    <row r="66" spans="1:15">
      <c r="A66" s="15" t="s">
        <v>1510</v>
      </c>
      <c r="B66" s="16" t="s">
        <v>1511</v>
      </c>
      <c r="C66" s="17">
        <v>5085.0472468426997</v>
      </c>
      <c r="D66" s="17">
        <v>5551.3174967625</v>
      </c>
      <c r="E66" s="17">
        <v>5403.7996633749999</v>
      </c>
      <c r="F66" s="17">
        <v>5739.8355930199004</v>
      </c>
      <c r="G66" s="17">
        <v>21780.000000000098</v>
      </c>
      <c r="H66" s="59"/>
      <c r="I66" s="59"/>
      <c r="J66" s="59"/>
      <c r="K66" s="59"/>
      <c r="L66" s="59"/>
      <c r="M66" s="59"/>
      <c r="N66" s="59"/>
      <c r="O66" s="59"/>
    </row>
    <row r="67" spans="1:15">
      <c r="A67" s="15" t="s">
        <v>1512</v>
      </c>
      <c r="B67" s="16" t="s">
        <v>1513</v>
      </c>
      <c r="C67" s="17">
        <v>4423.9215652970997</v>
      </c>
      <c r="D67" s="17">
        <v>4358.4293071499005</v>
      </c>
      <c r="E67" s="17">
        <v>4387.1043194185004</v>
      </c>
      <c r="F67" s="17">
        <v>4650.5448081345994</v>
      </c>
      <c r="G67" s="17">
        <v>17820.000000000102</v>
      </c>
      <c r="H67" s="59"/>
      <c r="I67" s="59"/>
      <c r="J67" s="59"/>
      <c r="K67" s="59"/>
      <c r="L67" s="59"/>
      <c r="M67" s="59"/>
      <c r="N67" s="59"/>
      <c r="O67" s="59"/>
    </row>
    <row r="68" spans="1:15">
      <c r="A68" s="15" t="s">
        <v>1514</v>
      </c>
      <c r="B68" s="16" t="s">
        <v>1515</v>
      </c>
      <c r="C68" s="17">
        <v>2598.75</v>
      </c>
      <c r="D68" s="17">
        <v>1299.375</v>
      </c>
      <c r="E68" s="17">
        <v>779.625</v>
      </c>
      <c r="F68" s="17">
        <v>519.75</v>
      </c>
      <c r="G68" s="17">
        <v>5197.5</v>
      </c>
      <c r="H68" s="59"/>
      <c r="I68" s="59"/>
      <c r="J68" s="59"/>
      <c r="K68" s="59"/>
      <c r="L68" s="59"/>
      <c r="M68" s="59"/>
      <c r="N68" s="59"/>
      <c r="O68" s="59"/>
    </row>
    <row r="69" spans="1:15" ht="15.75">
      <c r="A69" s="12" t="s">
        <v>1516</v>
      </c>
      <c r="B69" s="13" t="s">
        <v>1517</v>
      </c>
      <c r="C69" s="14">
        <v>55137.658608781501</v>
      </c>
      <c r="D69" s="14">
        <v>54381.857350795101</v>
      </c>
      <c r="E69" s="14">
        <v>56859.004675747805</v>
      </c>
      <c r="F69" s="14">
        <v>59690.146840675901</v>
      </c>
      <c r="G69" s="14">
        <v>226068.66747600032</v>
      </c>
      <c r="H69" s="59"/>
      <c r="I69" s="59"/>
      <c r="J69" s="59"/>
      <c r="K69" s="59"/>
      <c r="L69" s="59"/>
      <c r="M69" s="59"/>
      <c r="N69" s="59"/>
      <c r="O69" s="59"/>
    </row>
    <row r="70" spans="1:15">
      <c r="A70" s="15" t="s">
        <v>1518</v>
      </c>
      <c r="B70" s="16" t="s">
        <v>1519</v>
      </c>
      <c r="C70" s="17">
        <v>25448.860187099497</v>
      </c>
      <c r="D70" s="17">
        <v>29491.238713626401</v>
      </c>
      <c r="E70" s="17">
        <v>31085.340925067903</v>
      </c>
      <c r="F70" s="17">
        <v>32579.693912206403</v>
      </c>
      <c r="G70" s="17">
        <v>118605.13373800021</v>
      </c>
      <c r="H70" s="59"/>
      <c r="I70" s="59"/>
      <c r="J70" s="59"/>
      <c r="K70" s="59"/>
      <c r="L70" s="59"/>
      <c r="M70" s="59"/>
      <c r="N70" s="59"/>
      <c r="O70" s="59"/>
    </row>
    <row r="71" spans="1:15" ht="30">
      <c r="A71" s="15" t="s">
        <v>1520</v>
      </c>
      <c r="B71" s="16" t="s">
        <v>1521</v>
      </c>
      <c r="C71" s="17">
        <v>702.69644500000004</v>
      </c>
      <c r="D71" s="17">
        <v>775.57294131649996</v>
      </c>
      <c r="E71" s="17">
        <v>824.18915612069998</v>
      </c>
      <c r="F71" s="17">
        <v>875.4414575628</v>
      </c>
      <c r="G71" s="17">
        <v>3177.8999999999996</v>
      </c>
      <c r="H71" s="59"/>
      <c r="I71" s="59"/>
      <c r="J71" s="59"/>
      <c r="K71" s="59"/>
      <c r="L71" s="59"/>
      <c r="M71" s="59"/>
      <c r="N71" s="59"/>
      <c r="O71" s="59"/>
    </row>
    <row r="72" spans="1:15">
      <c r="A72" s="15" t="s">
        <v>1522</v>
      </c>
      <c r="B72" s="16" t="s">
        <v>1523</v>
      </c>
      <c r="C72" s="17">
        <v>1276.915512</v>
      </c>
      <c r="D72" s="17">
        <v>1150.9134003576</v>
      </c>
      <c r="E72" s="17">
        <v>1223.0575535532998</v>
      </c>
      <c r="F72" s="17">
        <v>1299.1135340890999</v>
      </c>
      <c r="G72" s="17">
        <v>4950</v>
      </c>
      <c r="H72" s="59"/>
      <c r="I72" s="59"/>
      <c r="J72" s="59"/>
      <c r="K72" s="59"/>
      <c r="L72" s="59"/>
      <c r="M72" s="59"/>
      <c r="N72" s="59"/>
      <c r="O72" s="59"/>
    </row>
    <row r="73" spans="1:15">
      <c r="A73" s="15" t="s">
        <v>1524</v>
      </c>
      <c r="B73" s="16" t="s">
        <v>1525</v>
      </c>
      <c r="C73" s="17">
        <v>24.978124977499998</v>
      </c>
      <c r="D73" s="17">
        <v>3.4734786784999998</v>
      </c>
      <c r="E73" s="17">
        <v>10.678835513800001</v>
      </c>
      <c r="F73" s="17">
        <v>10.869560830199999</v>
      </c>
      <c r="G73" s="17">
        <v>50</v>
      </c>
      <c r="H73" s="59"/>
      <c r="I73" s="59"/>
      <c r="J73" s="59"/>
      <c r="K73" s="59"/>
      <c r="L73" s="59"/>
      <c r="M73" s="59"/>
      <c r="N73" s="59"/>
      <c r="O73" s="59"/>
    </row>
    <row r="74" spans="1:15">
      <c r="A74" s="15" t="s">
        <v>1526</v>
      </c>
      <c r="B74" s="16" t="s">
        <v>1527</v>
      </c>
      <c r="C74" s="17">
        <v>11533.031756</v>
      </c>
      <c r="D74" s="17">
        <v>9399.161068826701</v>
      </c>
      <c r="E74" s="17">
        <v>9988.3405117365</v>
      </c>
      <c r="F74" s="17">
        <v>10609.4666634368</v>
      </c>
      <c r="G74" s="17">
        <v>41530</v>
      </c>
      <c r="H74" s="59"/>
      <c r="I74" s="59"/>
      <c r="J74" s="59"/>
      <c r="K74" s="59"/>
      <c r="L74" s="59"/>
      <c r="M74" s="59"/>
      <c r="N74" s="59"/>
      <c r="O74" s="59"/>
    </row>
    <row r="75" spans="1:15">
      <c r="A75" s="15" t="s">
        <v>1528</v>
      </c>
      <c r="B75" s="16" t="s">
        <v>1529</v>
      </c>
      <c r="C75" s="17">
        <v>1463.8234714199</v>
      </c>
      <c r="D75" s="17">
        <v>419.2461920746</v>
      </c>
      <c r="E75" s="17">
        <v>703.57929787069997</v>
      </c>
      <c r="F75" s="17">
        <v>729.85103863469999</v>
      </c>
      <c r="G75" s="17">
        <v>3316.4999999999</v>
      </c>
      <c r="H75" s="59"/>
      <c r="I75" s="59"/>
      <c r="J75" s="59"/>
      <c r="K75" s="59"/>
      <c r="L75" s="59"/>
      <c r="M75" s="59"/>
      <c r="N75" s="59"/>
      <c r="O75" s="59"/>
    </row>
    <row r="76" spans="1:15">
      <c r="A76" s="15" t="s">
        <v>1530</v>
      </c>
      <c r="B76" s="16" t="s">
        <v>1531</v>
      </c>
      <c r="C76" s="17">
        <v>10976.5423015203</v>
      </c>
      <c r="D76" s="17">
        <v>11983.0295323641</v>
      </c>
      <c r="E76" s="17">
        <v>11664.5987175056</v>
      </c>
      <c r="F76" s="17">
        <v>12389.963186610201</v>
      </c>
      <c r="G76" s="17">
        <v>47014.133738000201</v>
      </c>
      <c r="H76" s="59"/>
      <c r="I76" s="59"/>
      <c r="J76" s="59"/>
      <c r="K76" s="59"/>
      <c r="L76" s="59"/>
      <c r="M76" s="59"/>
      <c r="N76" s="59"/>
      <c r="O76" s="59"/>
    </row>
    <row r="77" spans="1:15">
      <c r="A77" s="15" t="s">
        <v>1532</v>
      </c>
      <c r="B77" s="16" t="s">
        <v>1533</v>
      </c>
      <c r="C77" s="17">
        <v>3710.8108107642997</v>
      </c>
      <c r="D77" s="17">
        <v>1159.2220235507</v>
      </c>
      <c r="E77" s="17">
        <v>1359.2196783793001</v>
      </c>
      <c r="F77" s="17">
        <v>1195.7474873057001</v>
      </c>
      <c r="G77" s="17">
        <v>7425</v>
      </c>
      <c r="H77" s="59"/>
      <c r="I77" s="59"/>
      <c r="J77" s="59"/>
      <c r="K77" s="59"/>
      <c r="L77" s="59"/>
      <c r="M77" s="59"/>
      <c r="N77" s="59"/>
      <c r="O77" s="59"/>
    </row>
    <row r="78" spans="1:15" ht="15.75">
      <c r="A78" s="12" t="s">
        <v>1534</v>
      </c>
      <c r="B78" s="13" t="s">
        <v>1535</v>
      </c>
      <c r="C78" s="14">
        <v>12626.198045777099</v>
      </c>
      <c r="D78" s="14">
        <v>10965.251681906999</v>
      </c>
      <c r="E78" s="14">
        <v>11650.161041865</v>
      </c>
      <c r="F78" s="14">
        <v>12244.6990258146</v>
      </c>
      <c r="G78" s="14">
        <v>47486.309795363704</v>
      </c>
      <c r="H78" s="59"/>
      <c r="I78" s="59"/>
      <c r="J78" s="59"/>
      <c r="K78" s="59"/>
      <c r="L78" s="59"/>
      <c r="M78" s="59"/>
      <c r="N78" s="59"/>
      <c r="O78" s="59"/>
    </row>
    <row r="79" spans="1:15">
      <c r="A79" s="15" t="s">
        <v>1536</v>
      </c>
      <c r="B79" s="16" t="s">
        <v>1537</v>
      </c>
      <c r="C79" s="17">
        <v>2800</v>
      </c>
      <c r="D79" s="17">
        <v>2224.6929438283</v>
      </c>
      <c r="E79" s="17">
        <v>2364.146171589</v>
      </c>
      <c r="F79" s="17">
        <v>2511.1608845827</v>
      </c>
      <c r="G79" s="17">
        <v>9900</v>
      </c>
      <c r="H79" s="59"/>
      <c r="I79" s="59"/>
      <c r="J79" s="59"/>
      <c r="K79" s="59"/>
      <c r="L79" s="59"/>
      <c r="M79" s="59"/>
      <c r="N79" s="59"/>
      <c r="O79" s="59"/>
    </row>
    <row r="80" spans="1:15">
      <c r="A80" s="15" t="s">
        <v>1538</v>
      </c>
      <c r="B80" s="16" t="s">
        <v>1539</v>
      </c>
      <c r="C80" s="17">
        <v>0</v>
      </c>
      <c r="D80" s="17">
        <v>594</v>
      </c>
      <c r="E80" s="17">
        <v>356.4</v>
      </c>
      <c r="F80" s="17">
        <v>237.6</v>
      </c>
      <c r="G80" s="17">
        <v>1188</v>
      </c>
      <c r="H80" s="59"/>
      <c r="I80" s="59"/>
      <c r="J80" s="59"/>
      <c r="K80" s="59"/>
      <c r="L80" s="59"/>
      <c r="M80" s="59"/>
      <c r="N80" s="59"/>
      <c r="O80" s="59"/>
    </row>
    <row r="81" spans="1:15">
      <c r="A81" s="15" t="s">
        <v>1540</v>
      </c>
      <c r="B81" s="16" t="s">
        <v>1541</v>
      </c>
      <c r="C81" s="17">
        <v>0</v>
      </c>
      <c r="D81" s="17">
        <v>124.74</v>
      </c>
      <c r="E81" s="17">
        <v>0</v>
      </c>
      <c r="F81" s="17">
        <v>0</v>
      </c>
      <c r="G81" s="17">
        <v>124.74</v>
      </c>
      <c r="H81" s="59"/>
      <c r="I81" s="59"/>
      <c r="J81" s="59"/>
      <c r="K81" s="59"/>
      <c r="L81" s="59"/>
      <c r="M81" s="59"/>
      <c r="N81" s="59"/>
      <c r="O81" s="59"/>
    </row>
    <row r="82" spans="1:15">
      <c r="A82" s="15" t="s">
        <v>1542</v>
      </c>
      <c r="B82" s="16" t="s">
        <v>1543</v>
      </c>
      <c r="C82" s="17">
        <v>0</v>
      </c>
      <c r="D82" s="17">
        <v>0</v>
      </c>
      <c r="E82" s="17">
        <v>0</v>
      </c>
      <c r="F82" s="17">
        <v>432.62999999990001</v>
      </c>
      <c r="G82" s="17">
        <v>432.62999999990001</v>
      </c>
      <c r="H82" s="59"/>
      <c r="I82" s="59"/>
      <c r="J82" s="59"/>
      <c r="K82" s="59"/>
      <c r="L82" s="59"/>
      <c r="M82" s="59"/>
      <c r="N82" s="59"/>
      <c r="O82" s="59"/>
    </row>
    <row r="83" spans="1:15">
      <c r="A83" s="15" t="s">
        <v>1544</v>
      </c>
      <c r="B83" s="16" t="s">
        <v>1545</v>
      </c>
      <c r="C83" s="17">
        <v>0</v>
      </c>
      <c r="D83" s="17">
        <v>144.21</v>
      </c>
      <c r="E83" s="17">
        <v>144.21</v>
      </c>
      <c r="F83" s="17">
        <v>144.21</v>
      </c>
      <c r="G83" s="17">
        <v>432.63</v>
      </c>
      <c r="H83" s="59"/>
      <c r="I83" s="59"/>
      <c r="J83" s="59"/>
      <c r="K83" s="59"/>
      <c r="L83" s="59"/>
      <c r="M83" s="59"/>
      <c r="N83" s="59"/>
      <c r="O83" s="59"/>
    </row>
    <row r="84" spans="1:15">
      <c r="A84" s="15" t="s">
        <v>1546</v>
      </c>
      <c r="B84" s="16" t="s">
        <v>1547</v>
      </c>
      <c r="C84" s="18">
        <v>2400.0181015142998</v>
      </c>
      <c r="D84" s="18">
        <v>786.44416237539997</v>
      </c>
      <c r="E84" s="18">
        <v>1126.8619859505</v>
      </c>
      <c r="F84" s="18">
        <v>1167.4542493119</v>
      </c>
      <c r="G84" s="18">
        <v>5480.7784991520994</v>
      </c>
      <c r="H84" s="59"/>
      <c r="I84" s="59"/>
      <c r="J84" s="59"/>
      <c r="K84" s="59"/>
      <c r="L84" s="59"/>
      <c r="M84" s="59"/>
      <c r="N84" s="59"/>
      <c r="O84" s="59"/>
    </row>
    <row r="85" spans="1:15">
      <c r="A85" s="15" t="s">
        <v>1548</v>
      </c>
      <c r="B85" s="16" t="s">
        <v>1549</v>
      </c>
      <c r="C85" s="17">
        <v>200</v>
      </c>
      <c r="D85" s="17">
        <v>185</v>
      </c>
      <c r="E85" s="17">
        <v>65</v>
      </c>
      <c r="F85" s="17">
        <v>45</v>
      </c>
      <c r="G85" s="17">
        <v>495</v>
      </c>
      <c r="H85" s="59"/>
      <c r="I85" s="59"/>
      <c r="J85" s="59"/>
      <c r="K85" s="59"/>
      <c r="L85" s="59"/>
      <c r="M85" s="59"/>
      <c r="N85" s="59"/>
      <c r="O85" s="59"/>
    </row>
    <row r="86" spans="1:15" ht="30">
      <c r="A86" s="15" t="s">
        <v>1550</v>
      </c>
      <c r="B86" s="16" t="s">
        <v>1551</v>
      </c>
      <c r="C86" s="17">
        <v>7226.1799442627998</v>
      </c>
      <c r="D86" s="17">
        <v>6295.6645757033002</v>
      </c>
      <c r="E86" s="17">
        <v>6983.0428843254995</v>
      </c>
      <c r="F86" s="17">
        <v>7096.1438919201</v>
      </c>
      <c r="G86" s="17">
        <v>27601.031296211699</v>
      </c>
      <c r="H86" s="59"/>
      <c r="I86" s="59"/>
      <c r="J86" s="59"/>
      <c r="K86" s="59"/>
      <c r="L86" s="59"/>
      <c r="M86" s="59"/>
      <c r="N86" s="59"/>
      <c r="O86" s="59"/>
    </row>
    <row r="87" spans="1:15">
      <c r="A87" s="15" t="s">
        <v>1552</v>
      </c>
      <c r="B87" s="16" t="s">
        <v>1553</v>
      </c>
      <c r="C87" s="17">
        <v>0</v>
      </c>
      <c r="D87" s="17">
        <v>610.5</v>
      </c>
      <c r="E87" s="17">
        <v>610.5</v>
      </c>
      <c r="F87" s="17">
        <v>610.5</v>
      </c>
      <c r="G87" s="17">
        <v>1831.5</v>
      </c>
      <c r="H87" s="59"/>
      <c r="I87" s="59"/>
      <c r="J87" s="59"/>
      <c r="K87" s="59"/>
      <c r="L87" s="59"/>
      <c r="M87" s="59"/>
      <c r="N87" s="59"/>
      <c r="O87" s="59"/>
    </row>
    <row r="88" spans="1:15" ht="42">
      <c r="A88" s="6" t="s">
        <v>1554</v>
      </c>
      <c r="B88" s="7" t="s">
        <v>1555</v>
      </c>
      <c r="C88" s="8">
        <v>187651.26945848519</v>
      </c>
      <c r="D88" s="8">
        <v>170580.86343845542</v>
      </c>
      <c r="E88" s="8">
        <v>181766.13840868059</v>
      </c>
      <c r="F88" s="8">
        <v>192362.9566696391</v>
      </c>
      <c r="G88" s="8">
        <v>732361.22797526023</v>
      </c>
      <c r="H88" s="59"/>
      <c r="I88" s="59"/>
      <c r="J88" s="59"/>
      <c r="K88" s="59"/>
      <c r="L88" s="59"/>
      <c r="M88" s="59"/>
      <c r="N88" s="59"/>
      <c r="O88" s="59"/>
    </row>
    <row r="89" spans="1:15" ht="18.75">
      <c r="A89" s="9" t="s">
        <v>1556</v>
      </c>
      <c r="B89" s="10" t="s">
        <v>1557</v>
      </c>
      <c r="C89" s="11">
        <v>125410.7058208598</v>
      </c>
      <c r="D89" s="11">
        <v>123353.13124836019</v>
      </c>
      <c r="E89" s="11">
        <v>130524.2890583144</v>
      </c>
      <c r="F89" s="11">
        <v>136359.07074182929</v>
      </c>
      <c r="G89" s="11">
        <v>515647.19686936372</v>
      </c>
      <c r="H89" s="59"/>
      <c r="I89" s="59"/>
      <c r="J89" s="59"/>
      <c r="K89" s="59"/>
      <c r="L89" s="59"/>
      <c r="M89" s="59"/>
      <c r="N89" s="59"/>
      <c r="O89" s="59"/>
    </row>
    <row r="90" spans="1:15" ht="15.75">
      <c r="A90" s="12" t="s">
        <v>1558</v>
      </c>
      <c r="B90" s="13" t="s">
        <v>1559</v>
      </c>
      <c r="C90" s="14">
        <v>49438.3427918378</v>
      </c>
      <c r="D90" s="14">
        <v>48034.605133826597</v>
      </c>
      <c r="E90" s="14">
        <v>50147.028619186</v>
      </c>
      <c r="F90" s="14">
        <v>53096.236965974902</v>
      </c>
      <c r="G90" s="14">
        <v>200716.2135108253</v>
      </c>
      <c r="H90" s="59"/>
      <c r="I90" s="59"/>
      <c r="J90" s="59"/>
      <c r="K90" s="59"/>
      <c r="L90" s="59"/>
      <c r="M90" s="59"/>
      <c r="N90" s="59"/>
      <c r="O90" s="59"/>
    </row>
    <row r="91" spans="1:15" ht="30">
      <c r="A91" s="15" t="s">
        <v>1560</v>
      </c>
      <c r="B91" s="16" t="s">
        <v>1561</v>
      </c>
      <c r="C91" s="17">
        <v>2091.8641083487</v>
      </c>
      <c r="D91" s="17">
        <v>290.89634971089998</v>
      </c>
      <c r="E91" s="17">
        <v>894.3294482865</v>
      </c>
      <c r="F91" s="17">
        <v>910.30228228120006</v>
      </c>
      <c r="G91" s="17">
        <v>4187.3921886273001</v>
      </c>
      <c r="H91" s="59"/>
      <c r="I91" s="59"/>
      <c r="J91" s="59"/>
      <c r="K91" s="59"/>
      <c r="L91" s="59"/>
      <c r="M91" s="59"/>
      <c r="N91" s="59"/>
      <c r="O91" s="59"/>
    </row>
    <row r="92" spans="1:15" ht="30">
      <c r="A92" s="15" t="s">
        <v>1562</v>
      </c>
      <c r="B92" s="16" t="s">
        <v>1563</v>
      </c>
      <c r="C92" s="17">
        <v>40510.1501806261</v>
      </c>
      <c r="D92" s="17">
        <v>46793.043299215795</v>
      </c>
      <c r="E92" s="17">
        <v>46329.980685568902</v>
      </c>
      <c r="F92" s="17">
        <v>49211.016086570802</v>
      </c>
      <c r="G92" s="17">
        <v>182844.19025198161</v>
      </c>
      <c r="H92" s="59"/>
      <c r="I92" s="59"/>
      <c r="J92" s="59"/>
      <c r="K92" s="59"/>
      <c r="L92" s="59"/>
      <c r="M92" s="59"/>
      <c r="N92" s="59"/>
      <c r="O92" s="59"/>
    </row>
    <row r="93" spans="1:15" ht="30">
      <c r="A93" s="15" t="s">
        <v>1564</v>
      </c>
      <c r="B93" s="16" t="s">
        <v>1565</v>
      </c>
      <c r="C93" s="17">
        <v>2887.0735866333998</v>
      </c>
      <c r="D93" s="17">
        <v>401.47883619539999</v>
      </c>
      <c r="E93" s="17">
        <v>1234.3033744837999</v>
      </c>
      <c r="F93" s="17">
        <v>1256.3481846347001</v>
      </c>
      <c r="G93" s="17">
        <v>5779.2039819473002</v>
      </c>
      <c r="H93" s="59"/>
      <c r="I93" s="59"/>
      <c r="J93" s="59"/>
      <c r="K93" s="59"/>
      <c r="L93" s="59"/>
      <c r="M93" s="59"/>
      <c r="N93" s="59"/>
      <c r="O93" s="59"/>
    </row>
    <row r="94" spans="1:15" ht="30">
      <c r="A94" s="15" t="s">
        <v>1566</v>
      </c>
      <c r="B94" s="16" t="s">
        <v>1567</v>
      </c>
      <c r="C94" s="17">
        <v>3683.4133034875003</v>
      </c>
      <c r="D94" s="17">
        <v>512.21849458810004</v>
      </c>
      <c r="E94" s="17">
        <v>1574.7605087594</v>
      </c>
      <c r="F94" s="17">
        <v>1602.8859252221998</v>
      </c>
      <c r="G94" s="17">
        <v>7373.2782320572005</v>
      </c>
      <c r="H94" s="59"/>
      <c r="I94" s="59"/>
      <c r="J94" s="59"/>
      <c r="K94" s="59"/>
      <c r="L94" s="59"/>
      <c r="M94" s="59"/>
      <c r="N94" s="59"/>
      <c r="O94" s="59"/>
    </row>
    <row r="95" spans="1:15" ht="30">
      <c r="A95" s="15" t="s">
        <v>1568</v>
      </c>
      <c r="B95" s="16" t="s">
        <v>1569</v>
      </c>
      <c r="C95" s="17">
        <v>265.84161274209998</v>
      </c>
      <c r="D95" s="17">
        <v>36.968154116400001</v>
      </c>
      <c r="E95" s="17">
        <v>113.65460208740001</v>
      </c>
      <c r="F95" s="17">
        <v>115.684487266</v>
      </c>
      <c r="G95" s="17">
        <v>532.14885621190001</v>
      </c>
      <c r="H95" s="59"/>
      <c r="I95" s="59"/>
      <c r="J95" s="59"/>
      <c r="K95" s="59"/>
      <c r="L95" s="59"/>
      <c r="M95" s="59"/>
      <c r="N95" s="59"/>
      <c r="O95" s="59"/>
    </row>
    <row r="96" spans="1:15" ht="31.5">
      <c r="A96" s="12" t="s">
        <v>1570</v>
      </c>
      <c r="B96" s="13" t="s">
        <v>1571</v>
      </c>
      <c r="C96" s="14">
        <v>65800.542709049696</v>
      </c>
      <c r="D96" s="14">
        <v>67372.278305060798</v>
      </c>
      <c r="E96" s="14">
        <v>70845.019288321593</v>
      </c>
      <c r="F96" s="14">
        <v>73211.522284262101</v>
      </c>
      <c r="G96" s="14">
        <v>277229.36258669419</v>
      </c>
      <c r="H96" s="59"/>
      <c r="I96" s="59"/>
      <c r="J96" s="59"/>
      <c r="K96" s="59"/>
      <c r="L96" s="59"/>
      <c r="M96" s="59"/>
      <c r="N96" s="59"/>
      <c r="O96" s="59"/>
    </row>
    <row r="97" spans="1:15" ht="30">
      <c r="A97" s="15" t="s">
        <v>1572</v>
      </c>
      <c r="B97" s="16" t="s">
        <v>1573</v>
      </c>
      <c r="C97" s="17">
        <v>57233.235100136197</v>
      </c>
      <c r="D97" s="17">
        <v>57295.523883602997</v>
      </c>
      <c r="E97" s="17">
        <v>60270.304499070604</v>
      </c>
      <c r="F97" s="17">
        <v>62132.161346787805</v>
      </c>
      <c r="G97" s="17">
        <v>236931.22482959757</v>
      </c>
      <c r="H97" s="59"/>
      <c r="I97" s="59"/>
      <c r="J97" s="59"/>
      <c r="K97" s="59"/>
      <c r="L97" s="59"/>
      <c r="M97" s="59"/>
      <c r="N97" s="59"/>
      <c r="O97" s="59"/>
    </row>
    <row r="98" spans="1:15" ht="30">
      <c r="A98" s="15" t="s">
        <v>1574</v>
      </c>
      <c r="B98" s="16" t="s">
        <v>1575</v>
      </c>
      <c r="C98" s="17">
        <v>8567.3076089134993</v>
      </c>
      <c r="D98" s="17">
        <v>10076.754421457799</v>
      </c>
      <c r="E98" s="17">
        <v>10574.714789251</v>
      </c>
      <c r="F98" s="17">
        <v>11079.360937474301</v>
      </c>
      <c r="G98" s="17">
        <v>40298.1377570966</v>
      </c>
      <c r="H98" s="59"/>
      <c r="I98" s="59"/>
      <c r="J98" s="59"/>
      <c r="K98" s="59"/>
      <c r="L98" s="59" t="s">
        <v>427</v>
      </c>
      <c r="M98" s="59"/>
      <c r="N98" s="59"/>
      <c r="O98" s="59"/>
    </row>
    <row r="99" spans="1:15" ht="15.75">
      <c r="A99" s="12" t="s">
        <v>1576</v>
      </c>
      <c r="B99" s="13" t="s">
        <v>1577</v>
      </c>
      <c r="C99" s="14">
        <v>6731.1907729722998</v>
      </c>
      <c r="D99" s="14">
        <v>4809.9353282242</v>
      </c>
      <c r="E99" s="14">
        <v>6199.3312469838002</v>
      </c>
      <c r="F99" s="14">
        <v>6511.1441859923998</v>
      </c>
      <c r="G99" s="14">
        <v>24251.601534172703</v>
      </c>
      <c r="H99" s="59"/>
      <c r="I99" s="59"/>
      <c r="J99" s="59"/>
      <c r="K99" s="59"/>
      <c r="L99" s="59"/>
      <c r="M99" s="59"/>
      <c r="N99" s="59"/>
      <c r="O99" s="59"/>
    </row>
    <row r="100" spans="1:15">
      <c r="A100" s="15" t="s">
        <v>1578</v>
      </c>
      <c r="B100" s="16" t="s">
        <v>1579</v>
      </c>
      <c r="C100" s="17">
        <v>1450.3234231652</v>
      </c>
      <c r="D100" s="17">
        <v>201.6831724466</v>
      </c>
      <c r="E100" s="17">
        <v>620.05315818530005</v>
      </c>
      <c r="F100" s="17">
        <v>631.1273838889</v>
      </c>
      <c r="G100" s="17">
        <v>2903.1871376860004</v>
      </c>
      <c r="H100" s="59"/>
      <c r="I100" s="59"/>
      <c r="J100" s="59"/>
      <c r="K100" s="59"/>
      <c r="L100" s="59"/>
      <c r="M100" s="59"/>
      <c r="N100" s="59"/>
      <c r="O100" s="59"/>
    </row>
    <row r="101" spans="1:15">
      <c r="A101" s="15" t="s">
        <v>1580</v>
      </c>
      <c r="B101" s="16" t="s">
        <v>1581</v>
      </c>
      <c r="C101" s="17">
        <v>240</v>
      </c>
      <c r="D101" s="17">
        <v>1471.2483931240001</v>
      </c>
      <c r="E101" s="17">
        <v>1563.4725078397</v>
      </c>
      <c r="F101" s="17">
        <v>1660.6972331024001</v>
      </c>
      <c r="G101" s="17">
        <v>4935.4181340660998</v>
      </c>
      <c r="H101" s="59"/>
      <c r="I101" s="59"/>
      <c r="J101" s="59"/>
      <c r="K101" s="59"/>
      <c r="L101" s="59"/>
      <c r="M101" s="59"/>
      <c r="N101" s="59"/>
      <c r="O101" s="59"/>
    </row>
    <row r="102" spans="1:15">
      <c r="A102" s="15" t="s">
        <v>1582</v>
      </c>
      <c r="B102" s="16" t="s">
        <v>1583</v>
      </c>
      <c r="C102" s="17">
        <v>119.3006490265</v>
      </c>
      <c r="D102" s="17">
        <v>16.590046734600001</v>
      </c>
      <c r="E102" s="17">
        <v>51.0043091223</v>
      </c>
      <c r="F102" s="17">
        <v>51.9152523594</v>
      </c>
      <c r="G102" s="17">
        <v>238.81025724280002</v>
      </c>
      <c r="H102" s="59"/>
      <c r="I102" s="59"/>
      <c r="J102" s="59"/>
      <c r="K102" s="59"/>
      <c r="L102" s="59"/>
      <c r="M102" s="59"/>
      <c r="N102" s="59"/>
      <c r="O102" s="59"/>
    </row>
    <row r="103" spans="1:15" ht="30">
      <c r="A103" s="15" t="s">
        <v>1584</v>
      </c>
      <c r="B103" s="16" t="s">
        <v>1585</v>
      </c>
      <c r="C103" s="17">
        <v>2463.5655900368001</v>
      </c>
      <c r="D103" s="17">
        <v>1795.4068937530999</v>
      </c>
      <c r="E103" s="17">
        <v>2288.7368012020002</v>
      </c>
      <c r="F103" s="17">
        <v>2405.2678459638</v>
      </c>
      <c r="G103" s="17">
        <v>8952.9771309557</v>
      </c>
      <c r="H103" s="59"/>
      <c r="I103" s="59"/>
      <c r="J103" s="59"/>
      <c r="K103" s="59"/>
      <c r="L103" s="59"/>
      <c r="M103" s="59" t="s">
        <v>427</v>
      </c>
      <c r="N103" s="59" t="s">
        <v>427</v>
      </c>
      <c r="O103" s="59"/>
    </row>
    <row r="104" spans="1:15">
      <c r="A104" s="15" t="s">
        <v>1586</v>
      </c>
      <c r="B104" s="16" t="s">
        <v>1587</v>
      </c>
      <c r="C104" s="17">
        <v>1500</v>
      </c>
      <c r="D104" s="17">
        <v>1191.7863968895999</v>
      </c>
      <c r="E104" s="17">
        <v>1266.4926435689001</v>
      </c>
      <c r="F104" s="17">
        <v>1345.2496403826001</v>
      </c>
      <c r="G104" s="17">
        <v>5303.5286808411001</v>
      </c>
      <c r="H104" s="59"/>
      <c r="I104" s="59"/>
      <c r="J104" s="59"/>
      <c r="K104" s="59"/>
      <c r="L104" s="59"/>
      <c r="M104" s="59"/>
      <c r="N104" s="59"/>
      <c r="O104" s="59"/>
    </row>
    <row r="105" spans="1:15" ht="30">
      <c r="A105" s="15" t="s">
        <v>1588</v>
      </c>
      <c r="B105" s="16" t="s">
        <v>1589</v>
      </c>
      <c r="C105" s="17">
        <v>958.00111074380004</v>
      </c>
      <c r="D105" s="17">
        <v>133.22042527630001</v>
      </c>
      <c r="E105" s="17">
        <v>409.57182706559996</v>
      </c>
      <c r="F105" s="17">
        <v>416.8868302953</v>
      </c>
      <c r="G105" s="17">
        <v>1917.6801933810002</v>
      </c>
      <c r="H105" s="59"/>
      <c r="I105" s="59"/>
      <c r="J105" s="59"/>
      <c r="K105" s="59"/>
      <c r="L105" s="59"/>
      <c r="M105" s="59"/>
      <c r="N105" s="59"/>
      <c r="O105" s="59"/>
    </row>
    <row r="106" spans="1:15" ht="15.75">
      <c r="A106" s="12" t="s">
        <v>1590</v>
      </c>
      <c r="B106" s="13" t="s">
        <v>1591</v>
      </c>
      <c r="C106" s="14">
        <v>3440.629547</v>
      </c>
      <c r="D106" s="14">
        <v>3136.3124812485999</v>
      </c>
      <c r="E106" s="14">
        <v>3332.9099038230001</v>
      </c>
      <c r="F106" s="14">
        <v>3540.1673055998999</v>
      </c>
      <c r="G106" s="14">
        <v>13450.0192376715</v>
      </c>
      <c r="H106" s="59"/>
      <c r="I106" s="59"/>
      <c r="J106" s="59"/>
      <c r="K106" s="59"/>
      <c r="L106" s="59"/>
      <c r="M106" s="59"/>
      <c r="N106" s="59"/>
      <c r="O106" s="59"/>
    </row>
    <row r="107" spans="1:15">
      <c r="A107" s="15" t="s">
        <v>1592</v>
      </c>
      <c r="B107" s="16" t="s">
        <v>1593</v>
      </c>
      <c r="C107" s="17">
        <v>961.76880600000004</v>
      </c>
      <c r="D107" s="17">
        <v>451.48476256559997</v>
      </c>
      <c r="E107" s="17">
        <v>479.78575016900004</v>
      </c>
      <c r="F107" s="17">
        <v>509.62128453960003</v>
      </c>
      <c r="G107" s="17">
        <v>2402.6606032742002</v>
      </c>
      <c r="H107" s="59" t="s">
        <v>427</v>
      </c>
      <c r="I107" s="59"/>
      <c r="J107" s="59" t="s">
        <v>427</v>
      </c>
      <c r="K107" s="59"/>
      <c r="L107" s="59"/>
      <c r="M107" s="59" t="s">
        <v>427</v>
      </c>
      <c r="N107" s="59"/>
      <c r="O107" s="59"/>
    </row>
    <row r="108" spans="1:15">
      <c r="A108" s="15" t="s">
        <v>1594</v>
      </c>
      <c r="B108" s="16" t="s">
        <v>1595</v>
      </c>
      <c r="C108" s="17">
        <v>1945.35</v>
      </c>
      <c r="D108" s="17">
        <v>2208.1645281484998</v>
      </c>
      <c r="E108" s="17">
        <v>2346.5816844267001</v>
      </c>
      <c r="F108" s="17">
        <v>2492.5041476813003</v>
      </c>
      <c r="G108" s="17">
        <v>8992.6003602564997</v>
      </c>
      <c r="H108" s="59" t="s">
        <v>427</v>
      </c>
      <c r="I108" s="59"/>
      <c r="J108" s="59" t="s">
        <v>427</v>
      </c>
      <c r="K108" s="59"/>
      <c r="L108" s="59"/>
      <c r="M108" s="59"/>
      <c r="N108" s="59"/>
      <c r="O108" s="59"/>
    </row>
    <row r="109" spans="1:15" ht="30">
      <c r="A109" s="15" t="s">
        <v>1596</v>
      </c>
      <c r="B109" s="16" t="s">
        <v>1597</v>
      </c>
      <c r="C109" s="17">
        <v>533.51074100000005</v>
      </c>
      <c r="D109" s="17">
        <v>476.66319053450002</v>
      </c>
      <c r="E109" s="17">
        <v>506.54246922729999</v>
      </c>
      <c r="F109" s="17">
        <v>538.04187337899998</v>
      </c>
      <c r="G109" s="17">
        <v>2054.7582741408</v>
      </c>
      <c r="H109" s="59" t="s">
        <v>427</v>
      </c>
      <c r="I109" s="59"/>
      <c r="J109" s="59"/>
      <c r="K109" s="59"/>
      <c r="L109" s="59"/>
      <c r="M109" s="59"/>
      <c r="N109" s="59"/>
      <c r="O109" s="59"/>
    </row>
    <row r="110" spans="1:15" ht="18.75">
      <c r="A110" s="9" t="s">
        <v>1598</v>
      </c>
      <c r="B110" s="10" t="s">
        <v>1599</v>
      </c>
      <c r="C110" s="11">
        <v>24475.940301890099</v>
      </c>
      <c r="D110" s="11">
        <v>14682.003563030001</v>
      </c>
      <c r="E110" s="11">
        <v>15225.570077874201</v>
      </c>
      <c r="F110" s="11">
        <v>14488.633354305201</v>
      </c>
      <c r="G110" s="11">
        <v>68872.147297099509</v>
      </c>
      <c r="H110" s="59"/>
      <c r="I110" s="59"/>
      <c r="J110" s="59"/>
      <c r="K110" s="59"/>
      <c r="L110" s="59"/>
      <c r="M110" s="59"/>
      <c r="N110" s="59"/>
      <c r="O110" s="59"/>
    </row>
    <row r="111" spans="1:15" ht="15.75">
      <c r="A111" s="12" t="s">
        <v>1600</v>
      </c>
      <c r="B111" s="13" t="s">
        <v>1601</v>
      </c>
      <c r="C111" s="14">
        <v>5858.3923719236</v>
      </c>
      <c r="D111" s="14">
        <v>6143.4847630214008</v>
      </c>
      <c r="E111" s="14">
        <v>5873.5075990900004</v>
      </c>
      <c r="F111" s="14">
        <v>5812.5529743297993</v>
      </c>
      <c r="G111" s="14">
        <v>23687.9377083648</v>
      </c>
      <c r="H111" s="59"/>
      <c r="I111" s="59"/>
      <c r="J111" s="59"/>
      <c r="K111" s="59"/>
      <c r="L111" s="59"/>
      <c r="M111" s="59"/>
      <c r="N111" s="59"/>
      <c r="O111" s="59"/>
    </row>
    <row r="112" spans="1:15" ht="30">
      <c r="A112" s="15" t="s">
        <v>1602</v>
      </c>
      <c r="B112" s="16" t="s">
        <v>1603</v>
      </c>
      <c r="C112" s="17">
        <v>5303.0284385847999</v>
      </c>
      <c r="D112" s="17">
        <v>6066.2553960062996</v>
      </c>
      <c r="E112" s="17">
        <v>5636.0742409102004</v>
      </c>
      <c r="F112" s="17">
        <v>5570.8790271563994</v>
      </c>
      <c r="G112" s="17">
        <v>22576.237102657702</v>
      </c>
      <c r="H112" s="59"/>
      <c r="I112" s="59"/>
      <c r="J112" s="59"/>
      <c r="K112" s="59"/>
      <c r="L112" s="59" t="s">
        <v>427</v>
      </c>
      <c r="M112" s="59"/>
      <c r="N112" s="59"/>
      <c r="O112" s="59"/>
    </row>
    <row r="113" spans="1:15" ht="30">
      <c r="A113" s="15" t="s">
        <v>1604</v>
      </c>
      <c r="B113" s="16" t="s">
        <v>1605</v>
      </c>
      <c r="C113" s="17">
        <v>555.36393333879994</v>
      </c>
      <c r="D113" s="17">
        <v>77.229367015099996</v>
      </c>
      <c r="E113" s="17">
        <v>237.4333581798</v>
      </c>
      <c r="F113" s="17">
        <v>241.67394717340002</v>
      </c>
      <c r="G113" s="17">
        <v>1111.7006057070998</v>
      </c>
      <c r="H113" s="59"/>
      <c r="I113" s="59"/>
      <c r="J113" s="59"/>
      <c r="K113" s="59"/>
      <c r="L113" s="59"/>
      <c r="M113" s="59"/>
      <c r="N113" s="59"/>
      <c r="O113" s="59"/>
    </row>
    <row r="114" spans="1:15" ht="15.75">
      <c r="A114" s="12" t="s">
        <v>1606</v>
      </c>
      <c r="B114" s="13" t="s">
        <v>1607</v>
      </c>
      <c r="C114" s="14">
        <v>7339.4539508402995</v>
      </c>
      <c r="D114" s="14">
        <v>3595.9155011032999</v>
      </c>
      <c r="E114" s="14">
        <v>4737.5265344762001</v>
      </c>
      <c r="F114" s="14">
        <v>4743.9952284730998</v>
      </c>
      <c r="G114" s="14">
        <v>20416.891214892901</v>
      </c>
      <c r="H114" s="59"/>
      <c r="I114" s="59"/>
      <c r="J114" s="59"/>
      <c r="K114" s="59"/>
      <c r="L114" s="59"/>
      <c r="M114" s="59"/>
      <c r="N114" s="59"/>
      <c r="O114" s="59"/>
    </row>
    <row r="115" spans="1:15" ht="30">
      <c r="A115" s="15" t="s">
        <v>1608</v>
      </c>
      <c r="B115" s="16" t="s">
        <v>1609</v>
      </c>
      <c r="C115" s="17">
        <v>4666.8585258403</v>
      </c>
      <c r="D115" s="17">
        <v>648.97719902860001</v>
      </c>
      <c r="E115" s="17">
        <v>1995.2103934419001</v>
      </c>
      <c r="F115" s="17">
        <v>2030.8450965820998</v>
      </c>
      <c r="G115" s="17">
        <v>9341.8912148928994</v>
      </c>
      <c r="H115" s="59"/>
      <c r="I115" s="59"/>
      <c r="J115" s="59"/>
      <c r="K115" s="59"/>
      <c r="L115" s="59" t="s">
        <v>427</v>
      </c>
      <c r="M115" s="59"/>
      <c r="N115" s="59"/>
      <c r="O115" s="59"/>
    </row>
    <row r="116" spans="1:15">
      <c r="A116" s="15" t="s">
        <v>1610</v>
      </c>
      <c r="B116" s="16" t="s">
        <v>1611</v>
      </c>
      <c r="C116" s="17">
        <v>989.59542499999998</v>
      </c>
      <c r="D116" s="17">
        <v>2105.4383020747</v>
      </c>
      <c r="E116" s="17">
        <v>2237.4161410342999</v>
      </c>
      <c r="F116" s="17">
        <v>2376.5501318909996</v>
      </c>
      <c r="G116" s="17">
        <v>7709</v>
      </c>
      <c r="H116" s="59"/>
      <c r="I116" s="59"/>
      <c r="J116" s="59"/>
      <c r="K116" s="59"/>
      <c r="L116" s="59"/>
      <c r="M116" s="59" t="s">
        <v>427</v>
      </c>
      <c r="N116" s="59" t="s">
        <v>427</v>
      </c>
      <c r="O116" s="59"/>
    </row>
    <row r="117" spans="1:15">
      <c r="A117" s="15" t="s">
        <v>1612</v>
      </c>
      <c r="B117" s="16" t="s">
        <v>1613</v>
      </c>
      <c r="C117" s="17">
        <v>1683</v>
      </c>
      <c r="D117" s="17">
        <v>841.5</v>
      </c>
      <c r="E117" s="17">
        <v>504.9</v>
      </c>
      <c r="F117" s="17">
        <v>336.6</v>
      </c>
      <c r="G117" s="17">
        <v>3366</v>
      </c>
      <c r="H117" s="59"/>
      <c r="I117" s="59"/>
      <c r="J117" s="59"/>
      <c r="K117" s="59"/>
      <c r="L117" s="59"/>
      <c r="M117" s="59"/>
      <c r="N117" s="59"/>
      <c r="O117" s="59"/>
    </row>
    <row r="118" spans="1:15" ht="15.75">
      <c r="A118" s="12" t="s">
        <v>1614</v>
      </c>
      <c r="B118" s="13" t="s">
        <v>1615</v>
      </c>
      <c r="C118" s="14">
        <v>6505.6669809871</v>
      </c>
      <c r="D118" s="14">
        <v>4265.4985970779999</v>
      </c>
      <c r="E118" s="14">
        <v>3582.5326319436999</v>
      </c>
      <c r="F118" s="14">
        <v>2890.6876965156998</v>
      </c>
      <c r="G118" s="14">
        <v>17244.385906524498</v>
      </c>
      <c r="H118" s="59"/>
      <c r="I118" s="59"/>
      <c r="J118" s="59"/>
      <c r="K118" s="59"/>
      <c r="L118" s="59"/>
      <c r="M118" s="59"/>
      <c r="N118" s="59"/>
      <c r="O118" s="59"/>
    </row>
    <row r="119" spans="1:15">
      <c r="A119" s="15" t="s">
        <v>1616</v>
      </c>
      <c r="B119" s="16" t="s">
        <v>1617</v>
      </c>
      <c r="C119" s="17">
        <v>4794.2004834524005</v>
      </c>
      <c r="D119" s="17">
        <v>2397.1002417262002</v>
      </c>
      <c r="E119" s="17">
        <v>1438.2601450357001</v>
      </c>
      <c r="F119" s="17">
        <v>958.84009669049999</v>
      </c>
      <c r="G119" s="17">
        <v>9588.4009669047991</v>
      </c>
      <c r="H119" s="59"/>
      <c r="I119" s="59"/>
      <c r="J119" s="59"/>
      <c r="K119" s="59"/>
      <c r="L119" s="59"/>
      <c r="M119" s="59"/>
      <c r="N119" s="59"/>
      <c r="O119" s="59"/>
    </row>
    <row r="120" spans="1:15">
      <c r="A120" s="15" t="s">
        <v>1618</v>
      </c>
      <c r="B120" s="16" t="s">
        <v>1619</v>
      </c>
      <c r="C120" s="17">
        <v>1711.4664975347</v>
      </c>
      <c r="D120" s="17">
        <v>1868.3983553517999</v>
      </c>
      <c r="E120" s="17">
        <v>2144.2724869079998</v>
      </c>
      <c r="F120" s="17">
        <v>1931.8475998252002</v>
      </c>
      <c r="G120" s="17">
        <v>7655.9849396196987</v>
      </c>
      <c r="H120" s="59"/>
      <c r="I120" s="59"/>
      <c r="J120" s="59"/>
      <c r="K120" s="59"/>
      <c r="L120" s="59"/>
      <c r="M120" s="59"/>
      <c r="N120" s="59"/>
      <c r="O120" s="59"/>
    </row>
    <row r="121" spans="1:15" ht="15.75">
      <c r="A121" s="12" t="s">
        <v>1620</v>
      </c>
      <c r="B121" s="13" t="s">
        <v>1621</v>
      </c>
      <c r="C121" s="14">
        <v>4772.4269981390999</v>
      </c>
      <c r="D121" s="14">
        <v>677.1047018273</v>
      </c>
      <c r="E121" s="14">
        <v>1032.0033123643</v>
      </c>
      <c r="F121" s="14">
        <v>1041.3974549866</v>
      </c>
      <c r="G121" s="14">
        <v>7522.9324673172996</v>
      </c>
      <c r="H121" s="59"/>
      <c r="I121" s="59"/>
      <c r="J121" s="59"/>
      <c r="K121" s="59"/>
      <c r="L121" s="59"/>
      <c r="M121" s="59"/>
      <c r="N121" s="59"/>
      <c r="O121" s="59"/>
    </row>
    <row r="122" spans="1:15">
      <c r="A122" s="15" t="s">
        <v>1622</v>
      </c>
      <c r="B122" s="16" t="s">
        <v>1623</v>
      </c>
      <c r="C122" s="17">
        <v>1097.1206816061001</v>
      </c>
      <c r="D122" s="17">
        <v>152.56650764150001</v>
      </c>
      <c r="E122" s="17">
        <v>469.0492704417</v>
      </c>
      <c r="F122" s="17">
        <v>477.42654812889998</v>
      </c>
      <c r="G122" s="17">
        <v>2196.1630078182002</v>
      </c>
      <c r="H122" s="59"/>
      <c r="I122" s="59"/>
      <c r="J122" s="59" t="s">
        <v>427</v>
      </c>
      <c r="K122" s="59"/>
      <c r="L122" s="59"/>
      <c r="M122" s="59" t="s">
        <v>427</v>
      </c>
      <c r="N122" s="59" t="s">
        <v>427</v>
      </c>
      <c r="O122" s="59"/>
    </row>
    <row r="123" spans="1:15" ht="30">
      <c r="A123" s="15" t="s">
        <v>1624</v>
      </c>
      <c r="B123" s="16" t="s">
        <v>1625</v>
      </c>
      <c r="C123" s="17">
        <v>3563.7658619642002</v>
      </c>
      <c r="D123" s="17">
        <v>509.02728649839997</v>
      </c>
      <c r="E123" s="17">
        <v>515.26742939450003</v>
      </c>
      <c r="F123" s="17">
        <v>515.43260556199994</v>
      </c>
      <c r="G123" s="17">
        <v>5103.4931834190993</v>
      </c>
      <c r="H123" s="59"/>
      <c r="I123" s="59"/>
      <c r="J123" s="59"/>
      <c r="K123" s="59"/>
      <c r="L123" s="59"/>
      <c r="M123" s="59"/>
      <c r="N123" s="59"/>
      <c r="O123" s="59"/>
    </row>
    <row r="124" spans="1:15">
      <c r="A124" s="15" t="s">
        <v>1626</v>
      </c>
      <c r="B124" s="16" t="s">
        <v>1627</v>
      </c>
      <c r="C124" s="17">
        <v>111.5404545688</v>
      </c>
      <c r="D124" s="17">
        <v>15.5109076874</v>
      </c>
      <c r="E124" s="17">
        <v>47.6866125281</v>
      </c>
      <c r="F124" s="17">
        <v>48.538301295700002</v>
      </c>
      <c r="G124" s="17">
        <v>223.27627608</v>
      </c>
      <c r="H124" s="59" t="s">
        <v>427</v>
      </c>
      <c r="I124" s="59"/>
      <c r="J124" s="59" t="s">
        <v>427</v>
      </c>
      <c r="K124" s="59"/>
      <c r="L124" s="59"/>
      <c r="M124" s="59" t="s">
        <v>427</v>
      </c>
      <c r="N124" s="59" t="s">
        <v>427</v>
      </c>
      <c r="O124" s="59"/>
    </row>
    <row r="125" spans="1:15" ht="37.5">
      <c r="A125" s="9" t="s">
        <v>1628</v>
      </c>
      <c r="B125" s="10" t="s">
        <v>1629</v>
      </c>
      <c r="C125" s="11">
        <v>37764.623335735298</v>
      </c>
      <c r="D125" s="11">
        <v>32545.7286270652</v>
      </c>
      <c r="E125" s="11">
        <v>36016.279272492</v>
      </c>
      <c r="F125" s="11">
        <v>41515.2525735046</v>
      </c>
      <c r="G125" s="11">
        <v>147841.88380879711</v>
      </c>
      <c r="H125" s="59"/>
      <c r="I125" s="59"/>
      <c r="J125" s="59"/>
      <c r="K125" s="59"/>
      <c r="L125" s="59"/>
      <c r="M125" s="59"/>
      <c r="N125" s="59"/>
      <c r="O125" s="59"/>
    </row>
    <row r="126" spans="1:15" ht="15.75">
      <c r="A126" s="12" t="s">
        <v>1630</v>
      </c>
      <c r="B126" s="13" t="s">
        <v>1631</v>
      </c>
      <c r="C126" s="14">
        <v>6358.8402393964006</v>
      </c>
      <c r="D126" s="14">
        <v>2085.6834883311999</v>
      </c>
      <c r="E126" s="14">
        <v>3127.3425920100999</v>
      </c>
      <c r="F126" s="14">
        <v>3260.1113768319001</v>
      </c>
      <c r="G126" s="14">
        <v>14831.9776965696</v>
      </c>
      <c r="H126" s="59"/>
      <c r="I126" s="59"/>
      <c r="J126" s="59"/>
      <c r="K126" s="59"/>
      <c r="L126" s="59"/>
      <c r="M126" s="59"/>
      <c r="N126" s="59"/>
      <c r="O126" s="59"/>
    </row>
    <row r="127" spans="1:15" ht="30">
      <c r="A127" s="15" t="s">
        <v>1632</v>
      </c>
      <c r="B127" s="16" t="s">
        <v>1633</v>
      </c>
      <c r="C127" s="17">
        <v>1315.7510180762999</v>
      </c>
      <c r="D127" s="17">
        <v>182.96942270739999</v>
      </c>
      <c r="E127" s="17">
        <v>562.51975325850003</v>
      </c>
      <c r="F127" s="17">
        <v>572.56642527040003</v>
      </c>
      <c r="G127" s="17">
        <v>2633.8066193125997</v>
      </c>
      <c r="H127" s="59"/>
      <c r="I127" s="59"/>
      <c r="J127" s="59"/>
      <c r="K127" s="59"/>
      <c r="L127" s="59"/>
      <c r="M127" s="59"/>
      <c r="N127" s="59"/>
      <c r="O127" s="59"/>
    </row>
    <row r="128" spans="1:15">
      <c r="A128" s="15" t="s">
        <v>1634</v>
      </c>
      <c r="B128" s="16" t="s">
        <v>1635</v>
      </c>
      <c r="C128" s="17">
        <v>778.6643461540001</v>
      </c>
      <c r="D128" s="17">
        <v>108.2817067525</v>
      </c>
      <c r="E128" s="17">
        <v>332.90042709600004</v>
      </c>
      <c r="F128" s="17">
        <v>338.84606968779997</v>
      </c>
      <c r="G128" s="17">
        <v>1558.6925496903</v>
      </c>
      <c r="H128" s="59"/>
      <c r="I128" s="59"/>
      <c r="J128" s="59"/>
      <c r="K128" s="59"/>
      <c r="L128" s="59"/>
      <c r="M128" s="59"/>
      <c r="N128" s="59"/>
      <c r="O128" s="59"/>
    </row>
    <row r="129" spans="1:15" ht="30">
      <c r="A129" s="15" t="s">
        <v>1636</v>
      </c>
      <c r="B129" s="16" t="s">
        <v>1637</v>
      </c>
      <c r="C129" s="17">
        <v>2382.645884</v>
      </c>
      <c r="D129" s="17">
        <v>1044.0841933740999</v>
      </c>
      <c r="E129" s="17">
        <v>1109.5318369349</v>
      </c>
      <c r="F129" s="17">
        <v>1178.5282071782001</v>
      </c>
      <c r="G129" s="17">
        <v>5714.7901214871999</v>
      </c>
      <c r="H129" s="59"/>
      <c r="I129" s="59"/>
      <c r="J129" s="59"/>
      <c r="K129" s="59"/>
      <c r="L129" s="59"/>
      <c r="M129" s="59"/>
      <c r="N129" s="59"/>
      <c r="O129" s="59"/>
    </row>
    <row r="130" spans="1:15" ht="30">
      <c r="A130" s="15" t="s">
        <v>1638</v>
      </c>
      <c r="B130" s="16" t="s">
        <v>1639</v>
      </c>
      <c r="C130" s="17">
        <v>494.56687455500003</v>
      </c>
      <c r="D130" s="17">
        <v>68.7748778335</v>
      </c>
      <c r="E130" s="17">
        <v>211.44094317419999</v>
      </c>
      <c r="F130" s="17">
        <v>215.2173044374</v>
      </c>
      <c r="G130" s="17">
        <v>990.00000000010004</v>
      </c>
      <c r="H130" s="59"/>
      <c r="I130" s="59"/>
      <c r="J130" s="59"/>
      <c r="K130" s="59"/>
      <c r="L130" s="59"/>
      <c r="M130" s="59"/>
      <c r="N130" s="59"/>
      <c r="O130" s="59"/>
    </row>
    <row r="131" spans="1:15" ht="30">
      <c r="A131" s="15" t="s">
        <v>1640</v>
      </c>
      <c r="B131" s="16" t="s">
        <v>1641</v>
      </c>
      <c r="C131" s="17">
        <v>667.21211661109999</v>
      </c>
      <c r="D131" s="17">
        <v>92.783067709999997</v>
      </c>
      <c r="E131" s="17">
        <v>285.25153319349999</v>
      </c>
      <c r="F131" s="17">
        <v>290.34616067690001</v>
      </c>
      <c r="G131" s="17">
        <v>1335.5928781914999</v>
      </c>
      <c r="H131" s="59"/>
      <c r="I131" s="59"/>
      <c r="J131" s="59"/>
      <c r="K131" s="59"/>
      <c r="L131" s="59"/>
      <c r="M131" s="59"/>
      <c r="N131" s="59"/>
      <c r="O131" s="59"/>
    </row>
    <row r="132" spans="1:15" ht="30">
      <c r="A132" s="15" t="s">
        <v>1642</v>
      </c>
      <c r="B132" s="16" t="s">
        <v>1643</v>
      </c>
      <c r="C132" s="17">
        <v>720</v>
      </c>
      <c r="D132" s="17">
        <v>588.79021995369999</v>
      </c>
      <c r="E132" s="17">
        <v>625.69809835300009</v>
      </c>
      <c r="F132" s="17">
        <v>664.60720958119998</v>
      </c>
      <c r="G132" s="17">
        <v>2599.0955278879001</v>
      </c>
      <c r="H132" s="59" t="s">
        <v>427</v>
      </c>
      <c r="I132" s="59"/>
      <c r="J132" s="59" t="s">
        <v>427</v>
      </c>
      <c r="K132" s="59"/>
      <c r="L132" s="59"/>
      <c r="M132" s="59" t="s">
        <v>427</v>
      </c>
      <c r="N132" s="59" t="s">
        <v>427</v>
      </c>
      <c r="O132" s="59"/>
    </row>
    <row r="133" spans="1:15" ht="15.75">
      <c r="A133" s="12" t="s">
        <v>1644</v>
      </c>
      <c r="B133" s="13" t="s">
        <v>1645</v>
      </c>
      <c r="C133" s="14">
        <v>2935.9195652975</v>
      </c>
      <c r="D133" s="14">
        <v>5843.329292464</v>
      </c>
      <c r="E133" s="14">
        <v>6471.4345305495008</v>
      </c>
      <c r="F133" s="14">
        <v>6856.1258306533</v>
      </c>
      <c r="G133" s="14">
        <v>22106.809218964299</v>
      </c>
      <c r="H133" s="59"/>
      <c r="I133" s="59"/>
      <c r="J133" s="59"/>
      <c r="K133" s="59"/>
      <c r="L133" s="59"/>
      <c r="M133" s="59"/>
      <c r="N133" s="59"/>
      <c r="O133" s="59"/>
    </row>
    <row r="134" spans="1:15" ht="30">
      <c r="A134" s="15" t="s">
        <v>1646</v>
      </c>
      <c r="B134" s="16" t="s">
        <v>1647</v>
      </c>
      <c r="C134" s="17">
        <v>935.90956529749997</v>
      </c>
      <c r="D134" s="17">
        <v>130.14835673029998</v>
      </c>
      <c r="E134" s="17">
        <v>400.12708370389998</v>
      </c>
      <c r="F134" s="17">
        <v>407.27340265509997</v>
      </c>
      <c r="G134" s="17">
        <v>1873.4584083868001</v>
      </c>
      <c r="H134" s="59"/>
      <c r="I134" s="59"/>
      <c r="J134" s="59"/>
      <c r="K134" s="59"/>
      <c r="L134" s="59"/>
      <c r="M134" s="59"/>
      <c r="N134" s="59"/>
      <c r="O134" s="59"/>
    </row>
    <row r="135" spans="1:15">
      <c r="A135" s="15" t="s">
        <v>1648</v>
      </c>
      <c r="B135" s="16" t="s">
        <v>1649</v>
      </c>
      <c r="C135" s="17">
        <v>2000.01</v>
      </c>
      <c r="D135" s="17">
        <v>5713.1809357336997</v>
      </c>
      <c r="E135" s="17">
        <v>6071.3074468455998</v>
      </c>
      <c r="F135" s="17">
        <v>6448.8524279982003</v>
      </c>
      <c r="G135" s="17">
        <v>20233.3508105775</v>
      </c>
      <c r="H135" s="59"/>
      <c r="I135" s="59"/>
      <c r="J135" s="59"/>
      <c r="K135" s="59"/>
      <c r="L135" s="59"/>
      <c r="M135" s="59"/>
      <c r="N135" s="59"/>
      <c r="O135" s="59"/>
    </row>
    <row r="136" spans="1:15" ht="15.75">
      <c r="A136" s="12" t="s">
        <v>1650</v>
      </c>
      <c r="B136" s="13" t="s">
        <v>1651</v>
      </c>
      <c r="C136" s="14">
        <v>6554.3176571078993</v>
      </c>
      <c r="D136" s="14">
        <v>2128.6169804309998</v>
      </c>
      <c r="E136" s="14">
        <v>3372.0996251223</v>
      </c>
      <c r="F136" s="14">
        <v>5587.0780314524</v>
      </c>
      <c r="G136" s="14">
        <v>17642.112294113598</v>
      </c>
      <c r="H136" s="59"/>
      <c r="I136" s="59"/>
      <c r="J136" s="59"/>
      <c r="K136" s="59"/>
      <c r="L136" s="59"/>
      <c r="M136" s="59"/>
      <c r="N136" s="59"/>
      <c r="O136" s="59"/>
    </row>
    <row r="137" spans="1:15">
      <c r="A137" s="15" t="s">
        <v>1652</v>
      </c>
      <c r="B137" s="16" t="s">
        <v>1653</v>
      </c>
      <c r="C137" s="17">
        <v>3372.2251350963002</v>
      </c>
      <c r="D137" s="17">
        <v>1686.1125675481001</v>
      </c>
      <c r="E137" s="17">
        <v>1011.6675405289001</v>
      </c>
      <c r="F137" s="17">
        <v>674.44502701930003</v>
      </c>
      <c r="G137" s="17">
        <v>6744.4502701926003</v>
      </c>
      <c r="H137" s="59"/>
      <c r="I137" s="59"/>
      <c r="J137" s="59"/>
      <c r="K137" s="59"/>
      <c r="L137" s="59"/>
      <c r="M137" s="59"/>
      <c r="N137" s="59"/>
      <c r="O137" s="59"/>
    </row>
    <row r="138" spans="1:15">
      <c r="A138" s="15" t="s">
        <v>1654</v>
      </c>
      <c r="B138" s="16" t="s">
        <v>1655</v>
      </c>
      <c r="C138" s="17">
        <v>3182.0925220116001</v>
      </c>
      <c r="D138" s="17">
        <v>442.5044128829</v>
      </c>
      <c r="E138" s="17">
        <v>1360.4320845934001</v>
      </c>
      <c r="F138" s="17">
        <v>1384.7295690271999</v>
      </c>
      <c r="G138" s="17">
        <v>6369.7585885151002</v>
      </c>
      <c r="H138" s="59"/>
      <c r="I138" s="59"/>
      <c r="J138" s="59"/>
      <c r="K138" s="59"/>
      <c r="L138" s="59"/>
      <c r="M138" s="59"/>
      <c r="N138" s="59"/>
      <c r="O138" s="59"/>
    </row>
    <row r="139" spans="1:15">
      <c r="A139" s="15" t="s">
        <v>1656</v>
      </c>
      <c r="B139" s="16" t="s">
        <v>1657</v>
      </c>
      <c r="C139" s="17">
        <v>0</v>
      </c>
      <c r="D139" s="17">
        <v>0</v>
      </c>
      <c r="E139" s="17">
        <v>1000</v>
      </c>
      <c r="F139" s="17">
        <v>1547.903435406</v>
      </c>
      <c r="G139" s="17">
        <v>2547.903435406</v>
      </c>
      <c r="H139" s="59"/>
      <c r="I139" s="59"/>
      <c r="J139" s="59"/>
      <c r="K139" s="59"/>
      <c r="L139" s="59"/>
      <c r="M139" s="59"/>
      <c r="N139" s="59"/>
      <c r="O139" s="59"/>
    </row>
    <row r="140" spans="1:15">
      <c r="A140" s="15" t="s">
        <v>1658</v>
      </c>
      <c r="B140" s="16" t="s">
        <v>1659</v>
      </c>
      <c r="C140" s="17">
        <v>0</v>
      </c>
      <c r="D140" s="17">
        <v>0</v>
      </c>
      <c r="E140" s="17">
        <v>0</v>
      </c>
      <c r="F140" s="17">
        <v>1979.9999999999002</v>
      </c>
      <c r="G140" s="17">
        <v>1979.9999999999002</v>
      </c>
      <c r="H140" s="59"/>
      <c r="I140" s="59"/>
      <c r="J140" s="59"/>
      <c r="K140" s="59"/>
      <c r="L140" s="59"/>
      <c r="M140" s="59"/>
      <c r="N140" s="59"/>
      <c r="O140" s="59"/>
    </row>
    <row r="141" spans="1:15" ht="15.75">
      <c r="A141" s="12" t="s">
        <v>1660</v>
      </c>
      <c r="B141" s="13" t="s">
        <v>1661</v>
      </c>
      <c r="C141" s="14">
        <v>8912.7692033899002</v>
      </c>
      <c r="D141" s="14">
        <v>10145.3034380264</v>
      </c>
      <c r="E141" s="14">
        <v>10212.019079733102</v>
      </c>
      <c r="F141" s="14">
        <v>12221.383534642799</v>
      </c>
      <c r="G141" s="14">
        <v>41491.475255792204</v>
      </c>
      <c r="H141" s="59"/>
      <c r="I141" s="59"/>
      <c r="J141" s="59"/>
      <c r="K141" s="59"/>
      <c r="L141" s="59"/>
      <c r="M141" s="59"/>
      <c r="N141" s="59"/>
      <c r="O141" s="59"/>
    </row>
    <row r="142" spans="1:15">
      <c r="A142" s="15" t="s">
        <v>1662</v>
      </c>
      <c r="B142" s="16" t="s">
        <v>1663</v>
      </c>
      <c r="C142" s="17">
        <v>0</v>
      </c>
      <c r="D142" s="17">
        <v>0</v>
      </c>
      <c r="E142" s="17">
        <v>0</v>
      </c>
      <c r="F142" s="17">
        <v>1386</v>
      </c>
      <c r="G142" s="17">
        <v>1386</v>
      </c>
      <c r="H142" s="59"/>
      <c r="I142" s="59"/>
      <c r="J142" s="59"/>
      <c r="K142" s="59"/>
      <c r="L142" s="59"/>
      <c r="M142" s="59"/>
      <c r="N142" s="59"/>
      <c r="O142" s="59"/>
    </row>
    <row r="143" spans="1:15">
      <c r="A143" s="15" t="s">
        <v>1664</v>
      </c>
      <c r="B143" s="16" t="s">
        <v>1665</v>
      </c>
      <c r="C143" s="17">
        <v>7609.9465587488003</v>
      </c>
      <c r="D143" s="17">
        <v>8307.7358833272992</v>
      </c>
      <c r="E143" s="17">
        <v>8086.9704166469</v>
      </c>
      <c r="F143" s="17">
        <v>8589.8596411284998</v>
      </c>
      <c r="G143" s="17">
        <v>32594.512499851498</v>
      </c>
      <c r="H143" s="59"/>
      <c r="I143" s="59"/>
      <c r="J143" s="59"/>
      <c r="K143" s="59"/>
      <c r="L143" s="59"/>
      <c r="M143" s="59"/>
      <c r="N143" s="59"/>
      <c r="O143" s="59"/>
    </row>
    <row r="144" spans="1:15">
      <c r="A144" s="15" t="s">
        <v>1666</v>
      </c>
      <c r="B144" s="16" t="s">
        <v>1667</v>
      </c>
      <c r="C144" s="17">
        <v>72.263073000000006</v>
      </c>
      <c r="D144" s="17">
        <v>287.56096701230001</v>
      </c>
      <c r="E144" s="17">
        <v>305.5865130272</v>
      </c>
      <c r="F144" s="17">
        <v>324.58944696050003</v>
      </c>
      <c r="G144" s="17">
        <v>990</v>
      </c>
      <c r="H144" s="59"/>
      <c r="I144" s="59"/>
      <c r="J144" s="59"/>
      <c r="K144" s="59"/>
      <c r="L144" s="59"/>
      <c r="M144" s="59"/>
      <c r="N144" s="59"/>
      <c r="O144" s="59"/>
    </row>
    <row r="145" spans="1:15">
      <c r="A145" s="15" t="s">
        <v>1668</v>
      </c>
      <c r="B145" s="16" t="s">
        <v>1669</v>
      </c>
      <c r="C145" s="17">
        <v>614.67146400000001</v>
      </c>
      <c r="D145" s="17">
        <v>1464.3606790314</v>
      </c>
      <c r="E145" s="17">
        <v>1556.1530424958</v>
      </c>
      <c r="F145" s="17">
        <v>1652.9226059289999</v>
      </c>
      <c r="G145" s="17">
        <v>5288.1077914561993</v>
      </c>
      <c r="H145" s="59"/>
      <c r="I145" s="59"/>
      <c r="J145" s="59"/>
      <c r="K145" s="59"/>
      <c r="L145" s="59"/>
      <c r="M145" s="59"/>
      <c r="N145" s="59" t="s">
        <v>427</v>
      </c>
      <c r="O145" s="59"/>
    </row>
    <row r="146" spans="1:15">
      <c r="A146" s="15" t="s">
        <v>1670</v>
      </c>
      <c r="B146" s="16" t="s">
        <v>1671</v>
      </c>
      <c r="C146" s="17">
        <v>615.88810764110008</v>
      </c>
      <c r="D146" s="17">
        <v>85.645908655399992</v>
      </c>
      <c r="E146" s="17">
        <v>263.30910756319997</v>
      </c>
      <c r="F146" s="17">
        <v>268.01184062480002</v>
      </c>
      <c r="G146" s="17">
        <v>1232.8549644845002</v>
      </c>
      <c r="H146" s="59" t="s">
        <v>427</v>
      </c>
      <c r="I146" s="59"/>
      <c r="J146" s="59"/>
      <c r="K146" s="59"/>
      <c r="L146" s="59"/>
      <c r="M146" s="59"/>
      <c r="N146" s="59"/>
      <c r="O146" s="59"/>
    </row>
    <row r="147" spans="1:15" ht="15.75">
      <c r="A147" s="12" t="s">
        <v>1672</v>
      </c>
      <c r="B147" s="13" t="s">
        <v>1673</v>
      </c>
      <c r="C147" s="14">
        <v>13002.776670543601</v>
      </c>
      <c r="D147" s="14">
        <v>12342.7954278126</v>
      </c>
      <c r="E147" s="14">
        <v>12833.383445076999</v>
      </c>
      <c r="F147" s="14">
        <v>13590.553799924201</v>
      </c>
      <c r="G147" s="14">
        <v>51769.5093433574</v>
      </c>
      <c r="H147" s="59"/>
      <c r="I147" s="59"/>
      <c r="J147" s="59"/>
      <c r="K147" s="59"/>
      <c r="L147" s="59"/>
      <c r="M147" s="59"/>
      <c r="N147" s="59"/>
      <c r="O147" s="59"/>
    </row>
    <row r="148" spans="1:15">
      <c r="A148" s="15" t="s">
        <v>1674</v>
      </c>
      <c r="B148" s="16" t="s">
        <v>1675</v>
      </c>
      <c r="C148" s="17">
        <v>9097.9701584088998</v>
      </c>
      <c r="D148" s="17">
        <v>9932.2028830226991</v>
      </c>
      <c r="E148" s="17">
        <v>9668.269672406901</v>
      </c>
      <c r="F148" s="17">
        <v>10269.492180607</v>
      </c>
      <c r="G148" s="17">
        <v>38967.934894445498</v>
      </c>
      <c r="H148" s="59"/>
      <c r="I148" s="59"/>
      <c r="J148" s="59"/>
      <c r="K148" s="59"/>
      <c r="L148" s="59" t="s">
        <v>427</v>
      </c>
      <c r="M148" s="59"/>
      <c r="N148" s="59"/>
      <c r="O148" s="59"/>
    </row>
    <row r="149" spans="1:15" ht="30">
      <c r="A149" s="15" t="s">
        <v>1676</v>
      </c>
      <c r="B149" s="16" t="s">
        <v>1677</v>
      </c>
      <c r="C149" s="17">
        <v>779.72913809459999</v>
      </c>
      <c r="D149" s="17">
        <v>108.4297775987</v>
      </c>
      <c r="E149" s="17">
        <v>333.35565494040003</v>
      </c>
      <c r="F149" s="17">
        <v>339.30942795749996</v>
      </c>
      <c r="G149" s="17">
        <v>1560.8239985912001</v>
      </c>
      <c r="H149" s="59"/>
      <c r="I149" s="59"/>
      <c r="J149" s="59"/>
      <c r="K149" s="59"/>
      <c r="L149" s="59"/>
      <c r="M149" s="59"/>
      <c r="N149" s="59"/>
      <c r="O149" s="59"/>
    </row>
    <row r="150" spans="1:15" ht="30">
      <c r="A150" s="15" t="s">
        <v>1678</v>
      </c>
      <c r="B150" s="16" t="s">
        <v>1679</v>
      </c>
      <c r="C150" s="17">
        <v>1377.2522560401001</v>
      </c>
      <c r="D150" s="17">
        <v>191.521835627</v>
      </c>
      <c r="E150" s="17">
        <v>588.8132242337</v>
      </c>
      <c r="F150" s="17">
        <v>599.32950087270001</v>
      </c>
      <c r="G150" s="17">
        <v>2756.9168167735002</v>
      </c>
      <c r="H150" s="59"/>
      <c r="I150" s="59"/>
      <c r="J150" s="59"/>
      <c r="K150" s="59"/>
      <c r="L150" s="59"/>
      <c r="M150" s="59"/>
      <c r="N150" s="59"/>
      <c r="O150" s="59"/>
    </row>
    <row r="151" spans="1:15" ht="30">
      <c r="A151" s="15" t="s">
        <v>1680</v>
      </c>
      <c r="B151" s="16" t="s">
        <v>1681</v>
      </c>
      <c r="C151" s="17">
        <v>1747.825118</v>
      </c>
      <c r="D151" s="17">
        <v>2110.6409315641999</v>
      </c>
      <c r="E151" s="17">
        <v>2242.9448934959996</v>
      </c>
      <c r="F151" s="17">
        <v>2382.4226904870002</v>
      </c>
      <c r="G151" s="17">
        <v>8483.8336335472013</v>
      </c>
      <c r="H151" s="59"/>
      <c r="I151" s="59"/>
      <c r="J151" s="59"/>
      <c r="K151" s="59"/>
      <c r="L151" s="59" t="s">
        <v>427</v>
      </c>
      <c r="M151" s="59"/>
      <c r="N151" s="59"/>
      <c r="O151" s="59"/>
    </row>
    <row r="152" spans="1:15" ht="42">
      <c r="A152" s="6" t="s">
        <v>1682</v>
      </c>
      <c r="B152" s="7" t="s">
        <v>1683</v>
      </c>
      <c r="C152" s="8">
        <v>722113.10794607701</v>
      </c>
      <c r="D152" s="8">
        <v>697666.38488400914</v>
      </c>
      <c r="E152" s="8">
        <v>711407.19132416369</v>
      </c>
      <c r="F152" s="8">
        <v>736500.58354426292</v>
      </c>
      <c r="G152" s="8">
        <v>2867687.2676985124</v>
      </c>
      <c r="H152" s="59"/>
      <c r="I152" s="59"/>
      <c r="J152" s="59"/>
      <c r="K152" s="59"/>
      <c r="L152" s="59"/>
      <c r="M152" s="59"/>
      <c r="N152" s="59"/>
      <c r="O152" s="59"/>
    </row>
    <row r="153" spans="1:15" ht="18.75">
      <c r="A153" s="9" t="s">
        <v>1684</v>
      </c>
      <c r="B153" s="10" t="s">
        <v>1685</v>
      </c>
      <c r="C153" s="11">
        <v>497312.85760941653</v>
      </c>
      <c r="D153" s="11">
        <v>469061.4535338853</v>
      </c>
      <c r="E153" s="11">
        <v>476907.4852735789</v>
      </c>
      <c r="F153" s="11">
        <v>489309.16807111906</v>
      </c>
      <c r="G153" s="11">
        <v>1932590.9644879999</v>
      </c>
      <c r="H153" s="59"/>
      <c r="I153" s="59"/>
      <c r="J153" s="59"/>
      <c r="K153" s="59"/>
      <c r="L153" s="59"/>
      <c r="M153" s="59"/>
      <c r="N153" s="59"/>
      <c r="O153" s="59"/>
    </row>
    <row r="154" spans="1:15" ht="15.75">
      <c r="A154" s="12" t="s">
        <v>1686</v>
      </c>
      <c r="B154" s="13" t="s">
        <v>1687</v>
      </c>
      <c r="C154" s="14">
        <v>487917.1348067841</v>
      </c>
      <c r="D154" s="14">
        <v>459440.11341948906</v>
      </c>
      <c r="E154" s="14">
        <v>467241.6915359585</v>
      </c>
      <c r="F154" s="14">
        <v>479142.87472576828</v>
      </c>
      <c r="G154" s="14">
        <v>1893741.814488</v>
      </c>
      <c r="H154" s="59"/>
      <c r="I154" s="59"/>
      <c r="J154" s="59"/>
      <c r="K154" s="59"/>
      <c r="L154" s="59"/>
      <c r="M154" s="59"/>
      <c r="N154" s="59"/>
      <c r="O154" s="59"/>
    </row>
    <row r="155" spans="1:15">
      <c r="A155" s="15" t="s">
        <v>1688</v>
      </c>
      <c r="B155" s="16" t="s">
        <v>1689</v>
      </c>
      <c r="C155" s="17">
        <v>240.38405166890001</v>
      </c>
      <c r="D155" s="17">
        <v>262.42591802880003</v>
      </c>
      <c r="E155" s="17">
        <v>255.45234772320001</v>
      </c>
      <c r="F155" s="17">
        <v>271.33768257910003</v>
      </c>
      <c r="G155" s="17">
        <v>1029.5999999999999</v>
      </c>
      <c r="H155" s="59"/>
      <c r="I155" s="59"/>
      <c r="J155" s="59"/>
      <c r="K155" s="59"/>
      <c r="L155" s="59"/>
      <c r="M155" s="59"/>
      <c r="N155" s="59"/>
      <c r="O155" s="59"/>
    </row>
    <row r="156" spans="1:15" ht="30">
      <c r="A156" s="15" t="s">
        <v>1690</v>
      </c>
      <c r="B156" s="16" t="s">
        <v>1691</v>
      </c>
      <c r="C156" s="17">
        <v>48614.4019375848</v>
      </c>
      <c r="D156" s="17">
        <v>9840.9719260788988</v>
      </c>
      <c r="E156" s="17">
        <v>9579.4630396193006</v>
      </c>
      <c r="F156" s="17">
        <v>10175.1630967171</v>
      </c>
      <c r="G156" s="17">
        <v>78210.000000000087</v>
      </c>
      <c r="H156" s="59"/>
      <c r="I156" s="59"/>
      <c r="J156" s="59"/>
      <c r="K156" s="59"/>
      <c r="L156" s="59"/>
      <c r="M156" s="59"/>
      <c r="N156" s="59"/>
      <c r="O156" s="59"/>
    </row>
    <row r="157" spans="1:15" ht="30">
      <c r="A157" s="15" t="s">
        <v>1692</v>
      </c>
      <c r="B157" s="16" t="s">
        <v>1693</v>
      </c>
      <c r="C157" s="17">
        <v>4622.7702244024003</v>
      </c>
      <c r="D157" s="17">
        <v>5046.6522697840001</v>
      </c>
      <c r="E157" s="17">
        <v>4912.5451485227004</v>
      </c>
      <c r="F157" s="17">
        <v>5218.0323572908001</v>
      </c>
      <c r="G157" s="17">
        <v>19799.999999999902</v>
      </c>
      <c r="H157" s="59"/>
      <c r="I157" s="59"/>
      <c r="J157" s="59"/>
      <c r="K157" s="59"/>
      <c r="L157" s="59"/>
      <c r="M157" s="59"/>
      <c r="N157" s="59"/>
      <c r="O157" s="59"/>
    </row>
    <row r="158" spans="1:15">
      <c r="A158" s="15" t="s">
        <v>1694</v>
      </c>
      <c r="B158" s="16" t="s">
        <v>1695</v>
      </c>
      <c r="C158" s="17">
        <v>416518.86046428001</v>
      </c>
      <c r="D158" s="17">
        <v>425810.5185297195</v>
      </c>
      <c r="E158" s="17">
        <v>433485.22371462639</v>
      </c>
      <c r="F158" s="17">
        <v>443887.61177937407</v>
      </c>
      <c r="G158" s="17">
        <v>1719702.2144879999</v>
      </c>
      <c r="H158" s="59"/>
      <c r="I158" s="59"/>
      <c r="J158" s="59"/>
      <c r="K158" s="59"/>
      <c r="L158" s="59"/>
      <c r="M158" s="59"/>
      <c r="N158" s="59"/>
      <c r="O158" s="59"/>
    </row>
    <row r="159" spans="1:15" ht="30">
      <c r="A159" s="15" t="s">
        <v>1696</v>
      </c>
      <c r="B159" s="16" t="s">
        <v>1697</v>
      </c>
      <c r="C159" s="17">
        <v>17920.718128847999</v>
      </c>
      <c r="D159" s="17">
        <v>18479.544775877901</v>
      </c>
      <c r="E159" s="17">
        <v>19009.007285466902</v>
      </c>
      <c r="F159" s="17">
        <v>19590.729809807202</v>
      </c>
      <c r="G159" s="17">
        <v>75000</v>
      </c>
      <c r="H159" s="59"/>
      <c r="I159" s="59"/>
      <c r="J159" s="59"/>
      <c r="K159" s="59"/>
      <c r="L159" s="59" t="s">
        <v>427</v>
      </c>
      <c r="M159" s="59"/>
      <c r="N159" s="59"/>
      <c r="O159" s="59"/>
    </row>
    <row r="160" spans="1:15" ht="15.75">
      <c r="A160" s="12" t="s">
        <v>1698</v>
      </c>
      <c r="B160" s="13" t="s">
        <v>1699</v>
      </c>
      <c r="C160" s="14">
        <v>2898.4073912442004</v>
      </c>
      <c r="D160" s="14">
        <v>2693.0340581211999</v>
      </c>
      <c r="E160" s="14">
        <v>2765.9644204059</v>
      </c>
      <c r="F160" s="14">
        <v>2928.5941302285</v>
      </c>
      <c r="G160" s="14">
        <v>11285.9999999998</v>
      </c>
      <c r="H160" s="59"/>
      <c r="I160" s="59"/>
      <c r="J160" s="59"/>
      <c r="K160" s="59"/>
      <c r="L160" s="59"/>
      <c r="M160" s="59"/>
      <c r="N160" s="59"/>
      <c r="O160" s="59"/>
    </row>
    <row r="161" spans="1:15">
      <c r="A161" s="15" t="s">
        <v>1700</v>
      </c>
      <c r="B161" s="16" t="s">
        <v>1701</v>
      </c>
      <c r="C161" s="17">
        <v>46.227702244</v>
      </c>
      <c r="D161" s="17">
        <v>50.466522697800002</v>
      </c>
      <c r="E161" s="17">
        <v>49.125451485200003</v>
      </c>
      <c r="F161" s="17">
        <v>52.180323572900001</v>
      </c>
      <c r="G161" s="17">
        <v>197.99999999989998</v>
      </c>
      <c r="H161" s="59"/>
      <c r="I161" s="59"/>
      <c r="J161" s="59"/>
      <c r="K161" s="59"/>
      <c r="L161" s="59"/>
      <c r="M161" s="59"/>
      <c r="N161" s="59"/>
      <c r="O161" s="59"/>
    </row>
    <row r="162" spans="1:15" ht="45">
      <c r="A162" s="15" t="s">
        <v>1702</v>
      </c>
      <c r="B162" s="16" t="s">
        <v>1703</v>
      </c>
      <c r="C162" s="17">
        <v>2158.7641553398998</v>
      </c>
      <c r="D162" s="17">
        <v>1885.5696949558001</v>
      </c>
      <c r="E162" s="17">
        <v>1979.9571966424</v>
      </c>
      <c r="F162" s="17">
        <v>2093.7089530621001</v>
      </c>
      <c r="G162" s="17">
        <v>8118.0000000002001</v>
      </c>
      <c r="H162" s="59" t="s">
        <v>427</v>
      </c>
      <c r="I162" s="59"/>
      <c r="J162" s="59"/>
      <c r="K162" s="59"/>
      <c r="L162" s="59"/>
      <c r="M162" s="59" t="s">
        <v>427</v>
      </c>
      <c r="N162" s="59" t="s">
        <v>427</v>
      </c>
      <c r="O162" s="59"/>
    </row>
    <row r="163" spans="1:15" ht="30">
      <c r="A163" s="15" t="s">
        <v>1704</v>
      </c>
      <c r="B163" s="16" t="s">
        <v>1705</v>
      </c>
      <c r="C163" s="17">
        <v>231.13851122009999</v>
      </c>
      <c r="D163" s="17">
        <v>252.33261348919999</v>
      </c>
      <c r="E163" s="17">
        <v>245.62725742609999</v>
      </c>
      <c r="F163" s="17">
        <v>260.9016178645</v>
      </c>
      <c r="G163" s="17">
        <v>989.99999999989996</v>
      </c>
      <c r="H163" s="59"/>
      <c r="I163" s="59"/>
      <c r="J163" s="59"/>
      <c r="K163" s="59"/>
      <c r="L163" s="59"/>
      <c r="M163" s="59"/>
      <c r="N163" s="59"/>
      <c r="O163" s="59"/>
    </row>
    <row r="164" spans="1:15">
      <c r="A164" s="15" t="s">
        <v>1706</v>
      </c>
      <c r="B164" s="16" t="s">
        <v>1707</v>
      </c>
      <c r="C164" s="17">
        <v>231.13851122009999</v>
      </c>
      <c r="D164" s="17">
        <v>252.33261348919999</v>
      </c>
      <c r="E164" s="17">
        <v>245.62725742609999</v>
      </c>
      <c r="F164" s="17">
        <v>260.9016178645</v>
      </c>
      <c r="G164" s="17">
        <v>989.99999999989996</v>
      </c>
      <c r="H164" s="59"/>
      <c r="I164" s="59"/>
      <c r="J164" s="59"/>
      <c r="K164" s="59" t="s">
        <v>427</v>
      </c>
      <c r="L164" s="59"/>
      <c r="M164" s="59"/>
      <c r="N164" s="59"/>
      <c r="O164" s="59"/>
    </row>
    <row r="165" spans="1:15" ht="30">
      <c r="A165" s="15" t="s">
        <v>1708</v>
      </c>
      <c r="B165" s="16" t="s">
        <v>1709</v>
      </c>
      <c r="C165" s="17">
        <v>231.13851122009999</v>
      </c>
      <c r="D165" s="17">
        <v>252.33261348919999</v>
      </c>
      <c r="E165" s="17">
        <v>245.62725742609999</v>
      </c>
      <c r="F165" s="17">
        <v>260.9016178645</v>
      </c>
      <c r="G165" s="17">
        <v>989.99999999989996</v>
      </c>
      <c r="H165" s="59"/>
      <c r="I165" s="59"/>
      <c r="J165" s="59"/>
      <c r="K165" s="59"/>
      <c r="L165" s="59"/>
      <c r="M165" s="59"/>
      <c r="N165" s="59"/>
      <c r="O165" s="59"/>
    </row>
    <row r="166" spans="1:15" ht="15.75">
      <c r="A166" s="12" t="s">
        <v>1710</v>
      </c>
      <c r="B166" s="13" t="s">
        <v>1711</v>
      </c>
      <c r="C166" s="14">
        <v>1895.335792005</v>
      </c>
      <c r="D166" s="14">
        <v>2069.1274306114001</v>
      </c>
      <c r="E166" s="14">
        <v>2014.1435108942999</v>
      </c>
      <c r="F166" s="14">
        <v>2139.3932664893</v>
      </c>
      <c r="G166" s="14">
        <v>8118</v>
      </c>
      <c r="H166" s="59"/>
      <c r="I166" s="59"/>
      <c r="J166" s="59"/>
      <c r="K166" s="59"/>
      <c r="L166" s="59"/>
      <c r="M166" s="59"/>
      <c r="N166" s="59"/>
      <c r="O166" s="59"/>
    </row>
    <row r="167" spans="1:15">
      <c r="A167" s="15" t="s">
        <v>1712</v>
      </c>
      <c r="B167" s="16" t="s">
        <v>1713</v>
      </c>
      <c r="C167" s="17">
        <v>808.98478927040003</v>
      </c>
      <c r="D167" s="17">
        <v>883.16414721220008</v>
      </c>
      <c r="E167" s="17">
        <v>859.69540099150004</v>
      </c>
      <c r="F167" s="17">
        <v>913.15566252589997</v>
      </c>
      <c r="G167" s="17">
        <v>3465</v>
      </c>
      <c r="H167" s="59"/>
      <c r="I167" s="59"/>
      <c r="J167" s="59"/>
      <c r="K167" s="59"/>
      <c r="L167" s="59"/>
      <c r="M167" s="59"/>
      <c r="N167" s="59"/>
      <c r="O167" s="59"/>
    </row>
    <row r="168" spans="1:15">
      <c r="A168" s="15" t="s">
        <v>1714</v>
      </c>
      <c r="B168" s="16" t="s">
        <v>1715</v>
      </c>
      <c r="C168" s="17">
        <v>924.55404488049999</v>
      </c>
      <c r="D168" s="17">
        <v>1009.3304539567999</v>
      </c>
      <c r="E168" s="17">
        <v>982.50902970449999</v>
      </c>
      <c r="F168" s="17">
        <v>1043.6064714582001</v>
      </c>
      <c r="G168" s="17">
        <v>3960</v>
      </c>
      <c r="H168" s="59"/>
      <c r="I168" s="59"/>
      <c r="J168" s="59"/>
      <c r="K168" s="59"/>
      <c r="L168" s="59"/>
      <c r="M168" s="59"/>
      <c r="N168" s="59"/>
      <c r="O168" s="59"/>
    </row>
    <row r="169" spans="1:15" ht="30">
      <c r="A169" s="15" t="s">
        <v>1716</v>
      </c>
      <c r="B169" s="16" t="s">
        <v>1717</v>
      </c>
      <c r="C169" s="17">
        <v>161.79695785409999</v>
      </c>
      <c r="D169" s="17">
        <v>176.63282944240001</v>
      </c>
      <c r="E169" s="17">
        <v>171.93908019829999</v>
      </c>
      <c r="F169" s="17">
        <v>182.63113250519999</v>
      </c>
      <c r="G169" s="17">
        <v>692.99999999999989</v>
      </c>
      <c r="H169" s="59"/>
      <c r="I169" s="59"/>
      <c r="J169" s="59"/>
      <c r="K169" s="59"/>
      <c r="L169" s="59"/>
      <c r="M169" s="59"/>
      <c r="N169" s="59"/>
      <c r="O169" s="59"/>
    </row>
    <row r="170" spans="1:15" ht="15.75">
      <c r="A170" s="12" t="s">
        <v>1718</v>
      </c>
      <c r="B170" s="13" t="s">
        <v>1719</v>
      </c>
      <c r="C170" s="14">
        <v>4601.9796193831999</v>
      </c>
      <c r="D170" s="14">
        <v>4859.1786256635996</v>
      </c>
      <c r="E170" s="14">
        <v>4885.6858063201998</v>
      </c>
      <c r="F170" s="14">
        <v>5098.3059486330003</v>
      </c>
      <c r="G170" s="14">
        <v>19445.150000000001</v>
      </c>
      <c r="H170" s="59"/>
      <c r="I170" s="59"/>
      <c r="J170" s="59"/>
      <c r="K170" s="59"/>
      <c r="L170" s="59"/>
      <c r="M170" s="59"/>
      <c r="N170" s="59"/>
      <c r="O170" s="59"/>
    </row>
    <row r="171" spans="1:15">
      <c r="A171" s="15" t="s">
        <v>1720</v>
      </c>
      <c r="B171" s="16" t="s">
        <v>1721</v>
      </c>
      <c r="C171" s="17">
        <v>647.18783141630001</v>
      </c>
      <c r="D171" s="17">
        <v>706.5313177697999</v>
      </c>
      <c r="E171" s="17">
        <v>687.75632079319996</v>
      </c>
      <c r="F171" s="17">
        <v>730.52453002070001</v>
      </c>
      <c r="G171" s="17">
        <v>2772</v>
      </c>
      <c r="H171" s="59"/>
      <c r="I171" s="59"/>
      <c r="J171" s="59"/>
      <c r="K171" s="59"/>
      <c r="L171" s="59"/>
      <c r="M171" s="59"/>
      <c r="N171" s="59"/>
      <c r="O171" s="59"/>
    </row>
    <row r="172" spans="1:15">
      <c r="A172" s="15" t="s">
        <v>1722</v>
      </c>
      <c r="B172" s="16" t="s">
        <v>1723</v>
      </c>
      <c r="C172" s="17">
        <v>3680.8926521711001</v>
      </c>
      <c r="D172" s="17">
        <v>3853.6331609090998</v>
      </c>
      <c r="E172" s="17">
        <v>3906.8611854770002</v>
      </c>
      <c r="F172" s="17">
        <v>4058.6130014427999</v>
      </c>
      <c r="G172" s="17">
        <v>15500</v>
      </c>
      <c r="H172" s="59"/>
      <c r="I172" s="59"/>
      <c r="J172" s="59"/>
      <c r="K172" s="59"/>
      <c r="L172" s="59"/>
      <c r="M172" s="59"/>
      <c r="N172" s="59"/>
      <c r="O172" s="59"/>
    </row>
    <row r="173" spans="1:15">
      <c r="A173" s="15" t="s">
        <v>1724</v>
      </c>
      <c r="B173" s="16" t="s">
        <v>1725</v>
      </c>
      <c r="C173" s="17">
        <v>273.89913579579996</v>
      </c>
      <c r="D173" s="17">
        <v>299.01414698470001</v>
      </c>
      <c r="E173" s="17">
        <v>291.06830005</v>
      </c>
      <c r="F173" s="17">
        <v>309.1684171695</v>
      </c>
      <c r="G173" s="17">
        <v>1173.1500000000001</v>
      </c>
      <c r="H173" s="59"/>
      <c r="I173" s="59"/>
      <c r="J173" s="59"/>
      <c r="K173" s="59"/>
      <c r="L173" s="59"/>
      <c r="M173" s="59"/>
      <c r="N173" s="59"/>
      <c r="O173" s="59"/>
    </row>
    <row r="174" spans="1:15" ht="18.75">
      <c r="A174" s="9" t="s">
        <v>1726</v>
      </c>
      <c r="B174" s="10" t="s">
        <v>1727</v>
      </c>
      <c r="C174" s="11">
        <v>224800.25033666048</v>
      </c>
      <c r="D174" s="11">
        <v>228604.93135012389</v>
      </c>
      <c r="E174" s="11">
        <v>234499.70605058482</v>
      </c>
      <c r="F174" s="11">
        <v>247191.4154731438</v>
      </c>
      <c r="G174" s="11">
        <v>935096.30321051297</v>
      </c>
      <c r="H174" s="59"/>
      <c r="I174" s="59"/>
      <c r="J174" s="59"/>
      <c r="K174" s="59"/>
      <c r="L174" s="59"/>
      <c r="M174" s="59"/>
      <c r="N174" s="59"/>
      <c r="O174" s="59"/>
    </row>
    <row r="175" spans="1:15" ht="15.75">
      <c r="A175" s="12" t="s">
        <v>1728</v>
      </c>
      <c r="B175" s="13" t="s">
        <v>1729</v>
      </c>
      <c r="C175" s="14">
        <v>32910.306425971699</v>
      </c>
      <c r="D175" s="14">
        <v>34699.3006287526</v>
      </c>
      <c r="E175" s="14">
        <v>33905.255675860499</v>
      </c>
      <c r="F175" s="14">
        <v>35722.914366344499</v>
      </c>
      <c r="G175" s="14">
        <v>137237.77709692932</v>
      </c>
      <c r="H175" s="59"/>
      <c r="I175" s="59"/>
      <c r="J175" s="59"/>
      <c r="K175" s="59"/>
      <c r="L175" s="59"/>
      <c r="M175" s="59"/>
      <c r="N175" s="59"/>
      <c r="O175" s="59"/>
    </row>
    <row r="176" spans="1:15">
      <c r="A176" s="15" t="s">
        <v>1730</v>
      </c>
      <c r="B176" s="16" t="s">
        <v>1731</v>
      </c>
      <c r="C176" s="17">
        <v>18537.526161809699</v>
      </c>
      <c r="D176" s="17">
        <v>20126.953754177699</v>
      </c>
      <c r="E176" s="17">
        <v>19668.708476777698</v>
      </c>
      <c r="F176" s="17">
        <v>20803.568169927199</v>
      </c>
      <c r="G176" s="17">
        <v>79136.756562692288</v>
      </c>
      <c r="H176" s="59"/>
      <c r="I176" s="59"/>
      <c r="J176" s="59"/>
      <c r="K176" s="59"/>
      <c r="L176" s="59"/>
      <c r="M176" s="59" t="s">
        <v>427</v>
      </c>
      <c r="N176" s="59"/>
      <c r="O176" s="59"/>
    </row>
    <row r="177" spans="1:15" ht="30">
      <c r="A177" s="15" t="s">
        <v>1732</v>
      </c>
      <c r="B177" s="16" t="s">
        <v>1733</v>
      </c>
      <c r="C177" s="17">
        <v>904.62026271189995</v>
      </c>
      <c r="D177" s="17">
        <v>452.31013135590001</v>
      </c>
      <c r="E177" s="17">
        <v>271.38607881360002</v>
      </c>
      <c r="F177" s="17">
        <v>180.92405254240001</v>
      </c>
      <c r="G177" s="17">
        <v>1809.2405254238001</v>
      </c>
      <c r="H177" s="59"/>
      <c r="I177" s="59"/>
      <c r="J177" s="59"/>
      <c r="K177" s="59"/>
      <c r="L177" s="59"/>
      <c r="M177" s="59" t="s">
        <v>427</v>
      </c>
      <c r="N177" s="59"/>
      <c r="O177" s="59"/>
    </row>
    <row r="178" spans="1:15">
      <c r="A178" s="15" t="s">
        <v>1734</v>
      </c>
      <c r="B178" s="16" t="s">
        <v>1735</v>
      </c>
      <c r="C178" s="17">
        <v>499.56249955049998</v>
      </c>
      <c r="D178" s="17">
        <v>69.469573569199994</v>
      </c>
      <c r="E178" s="17">
        <v>213.5767102769</v>
      </c>
      <c r="F178" s="17">
        <v>217.39121660339998</v>
      </c>
      <c r="G178" s="17">
        <v>1000</v>
      </c>
      <c r="H178" s="59"/>
      <c r="I178" s="59"/>
      <c r="J178" s="59"/>
      <c r="K178" s="59"/>
      <c r="L178" s="59"/>
      <c r="M178" s="59" t="s">
        <v>427</v>
      </c>
      <c r="N178" s="59"/>
      <c r="O178" s="59"/>
    </row>
    <row r="179" spans="1:15">
      <c r="A179" s="15" t="s">
        <v>1736</v>
      </c>
      <c r="B179" s="16" t="s">
        <v>1737</v>
      </c>
      <c r="C179" s="17">
        <v>2350.4654864254999</v>
      </c>
      <c r="D179" s="17">
        <v>2565.9899597652002</v>
      </c>
      <c r="E179" s="17">
        <v>2497.8026727691004</v>
      </c>
      <c r="F179" s="17">
        <v>2653.1288313056998</v>
      </c>
      <c r="G179" s="17">
        <v>10067.3869502655</v>
      </c>
      <c r="H179" s="59"/>
      <c r="I179" s="59"/>
      <c r="J179" s="59"/>
      <c r="K179" s="59"/>
      <c r="L179" s="59"/>
      <c r="M179" s="59" t="s">
        <v>427</v>
      </c>
      <c r="N179" s="59"/>
      <c r="O179" s="59"/>
    </row>
    <row r="180" spans="1:15">
      <c r="A180" s="15" t="s">
        <v>1738</v>
      </c>
      <c r="B180" s="16" t="s">
        <v>1739</v>
      </c>
      <c r="C180" s="17">
        <v>4763.2307745501003</v>
      </c>
      <c r="D180" s="17">
        <v>5199.9922628634995</v>
      </c>
      <c r="E180" s="17">
        <v>5061.8103641166999</v>
      </c>
      <c r="F180" s="17">
        <v>5376.5796482040996</v>
      </c>
      <c r="G180" s="17">
        <v>20401.613049734398</v>
      </c>
      <c r="H180" s="59"/>
      <c r="I180" s="59"/>
      <c r="J180" s="59"/>
      <c r="K180" s="59"/>
      <c r="L180" s="59"/>
      <c r="M180" s="59" t="s">
        <v>427</v>
      </c>
      <c r="N180" s="59"/>
      <c r="O180" s="59"/>
    </row>
    <row r="181" spans="1:15" ht="30">
      <c r="A181" s="15" t="s">
        <v>1740</v>
      </c>
      <c r="B181" s="16" t="s">
        <v>1741</v>
      </c>
      <c r="C181" s="17">
        <v>5854.9012409239995</v>
      </c>
      <c r="D181" s="17">
        <v>6284.5849470210997</v>
      </c>
      <c r="E181" s="17">
        <v>6191.9713731064994</v>
      </c>
      <c r="F181" s="17">
        <v>6491.3224477616996</v>
      </c>
      <c r="G181" s="17">
        <v>24822.780008813297</v>
      </c>
      <c r="H181" s="59"/>
      <c r="I181" s="59"/>
      <c r="J181" s="59"/>
      <c r="K181" s="59"/>
      <c r="L181" s="59"/>
      <c r="M181" s="59" t="s">
        <v>427</v>
      </c>
      <c r="N181" s="59"/>
      <c r="O181" s="59"/>
    </row>
    <row r="182" spans="1:15" ht="15.75">
      <c r="A182" s="12" t="s">
        <v>1742</v>
      </c>
      <c r="B182" s="13" t="s">
        <v>1743</v>
      </c>
      <c r="C182" s="14">
        <v>24163.140233141101</v>
      </c>
      <c r="D182" s="14">
        <v>29252.016972846002</v>
      </c>
      <c r="E182" s="14">
        <v>29872.645625972498</v>
      </c>
      <c r="F182" s="14">
        <v>32536.616705092802</v>
      </c>
      <c r="G182" s="14">
        <v>115824.41953705241</v>
      </c>
      <c r="H182" s="59"/>
      <c r="I182" s="59"/>
      <c r="J182" s="59"/>
      <c r="K182" s="59"/>
      <c r="L182" s="59"/>
      <c r="M182" s="59"/>
      <c r="N182" s="59"/>
      <c r="O182" s="59"/>
    </row>
    <row r="183" spans="1:15" ht="30">
      <c r="A183" s="15" t="s">
        <v>1744</v>
      </c>
      <c r="B183" s="16" t="s">
        <v>1745</v>
      </c>
      <c r="C183" s="17">
        <v>1966.1298165903002</v>
      </c>
      <c r="D183" s="17">
        <v>273.41163530720002</v>
      </c>
      <c r="E183" s="17">
        <v>840.57457992270008</v>
      </c>
      <c r="F183" s="17">
        <v>855.58734535389999</v>
      </c>
      <c r="G183" s="17">
        <v>3935.7033771741008</v>
      </c>
      <c r="H183" s="59"/>
      <c r="I183" s="59"/>
      <c r="J183" s="59"/>
      <c r="K183" s="59"/>
      <c r="L183" s="59"/>
      <c r="M183" s="59"/>
      <c r="N183" s="59"/>
      <c r="O183" s="59"/>
    </row>
    <row r="184" spans="1:15">
      <c r="A184" s="15" t="s">
        <v>1746</v>
      </c>
      <c r="B184" s="16" t="s">
        <v>1747</v>
      </c>
      <c r="C184" s="17">
        <v>1297.483995</v>
      </c>
      <c r="D184" s="17">
        <v>6427.2370867304999</v>
      </c>
      <c r="E184" s="17">
        <v>6830.1236782550004</v>
      </c>
      <c r="F184" s="17">
        <v>7254.8557376924</v>
      </c>
      <c r="G184" s="17">
        <v>21809.700497677899</v>
      </c>
      <c r="H184" s="59"/>
      <c r="I184" s="59"/>
      <c r="J184" s="59"/>
      <c r="K184" s="59"/>
      <c r="L184" s="59"/>
      <c r="M184" s="59"/>
      <c r="N184" s="59"/>
      <c r="O184" s="59"/>
    </row>
    <row r="185" spans="1:15">
      <c r="A185" s="15" t="s">
        <v>1748</v>
      </c>
      <c r="B185" s="16" t="s">
        <v>1749</v>
      </c>
      <c r="C185" s="17">
        <v>20899.5264215508</v>
      </c>
      <c r="D185" s="17">
        <v>22551.3682508083</v>
      </c>
      <c r="E185" s="17">
        <v>22201.947367794801</v>
      </c>
      <c r="F185" s="17">
        <v>24426.173622046503</v>
      </c>
      <c r="G185" s="17">
        <v>90079.0156622004</v>
      </c>
      <c r="H185" s="59"/>
      <c r="I185" s="59"/>
      <c r="J185" s="59"/>
      <c r="K185" s="59"/>
      <c r="L185" s="59"/>
      <c r="M185" s="59"/>
      <c r="N185" s="59"/>
      <c r="O185" s="59"/>
    </row>
    <row r="186" spans="1:15" ht="31.5">
      <c r="A186" s="12" t="s">
        <v>1750</v>
      </c>
      <c r="B186" s="13" t="s">
        <v>1751</v>
      </c>
      <c r="C186" s="14">
        <v>1051.3598347336999</v>
      </c>
      <c r="D186" s="14">
        <v>1308.1833403429</v>
      </c>
      <c r="E186" s="14">
        <v>1231.0070968841001</v>
      </c>
      <c r="F186" s="14">
        <v>1225.9145331756001</v>
      </c>
      <c r="G186" s="14">
        <v>4816.4648051363001</v>
      </c>
      <c r="H186" s="59"/>
      <c r="I186" s="59"/>
      <c r="J186" s="59"/>
      <c r="K186" s="59"/>
      <c r="L186" s="59"/>
      <c r="M186" s="59"/>
      <c r="N186" s="59"/>
      <c r="O186" s="59"/>
    </row>
    <row r="187" spans="1:15">
      <c r="A187" s="15" t="s">
        <v>1752</v>
      </c>
      <c r="B187" s="16" t="s">
        <v>1753</v>
      </c>
      <c r="C187" s="17">
        <v>259.770984</v>
      </c>
      <c r="D187" s="17">
        <v>349.79750113789999</v>
      </c>
      <c r="E187" s="17">
        <v>371.72429815129999</v>
      </c>
      <c r="F187" s="17">
        <v>394.8400181783</v>
      </c>
      <c r="G187" s="17">
        <v>1376.1328014675</v>
      </c>
      <c r="H187" s="59" t="s">
        <v>427</v>
      </c>
      <c r="I187" s="59"/>
      <c r="J187" s="59"/>
      <c r="K187" s="59"/>
      <c r="L187" s="59"/>
      <c r="M187" s="59" t="s">
        <v>427</v>
      </c>
      <c r="N187" s="59" t="s">
        <v>427</v>
      </c>
      <c r="O187" s="59"/>
    </row>
    <row r="188" spans="1:15">
      <c r="A188" s="15" t="s">
        <v>1754</v>
      </c>
      <c r="B188" s="16" t="s">
        <v>1755</v>
      </c>
      <c r="C188" s="17">
        <v>103.52245000000001</v>
      </c>
      <c r="D188" s="17">
        <v>614.35263883810001</v>
      </c>
      <c r="E188" s="17">
        <v>652.86287851269992</v>
      </c>
      <c r="F188" s="17">
        <v>693.46123485049998</v>
      </c>
      <c r="G188" s="17">
        <v>2064.1992022013001</v>
      </c>
      <c r="H188" s="59" t="s">
        <v>427</v>
      </c>
      <c r="I188" s="59"/>
      <c r="J188" s="59"/>
      <c r="K188" s="59"/>
      <c r="L188" s="59"/>
      <c r="M188" s="59"/>
      <c r="N188" s="59"/>
      <c r="O188" s="59"/>
    </row>
    <row r="189" spans="1:15">
      <c r="A189" s="15" t="s">
        <v>1756</v>
      </c>
      <c r="B189" s="16" t="s">
        <v>1757</v>
      </c>
      <c r="C189" s="17">
        <v>688.06640073369999</v>
      </c>
      <c r="D189" s="17">
        <v>344.03320036690002</v>
      </c>
      <c r="E189" s="17">
        <v>206.41992022009998</v>
      </c>
      <c r="F189" s="17">
        <v>137.61328014680001</v>
      </c>
      <c r="G189" s="17">
        <v>1376.1328014675</v>
      </c>
      <c r="H189" s="59" t="s">
        <v>427</v>
      </c>
      <c r="I189" s="59"/>
      <c r="J189" s="59"/>
      <c r="K189" s="59"/>
      <c r="L189" s="59"/>
      <c r="M189" s="59"/>
      <c r="N189" s="59"/>
      <c r="O189" s="59"/>
    </row>
    <row r="190" spans="1:15" ht="15.75">
      <c r="A190" s="12" t="s">
        <v>1758</v>
      </c>
      <c r="B190" s="13" t="s">
        <v>1759</v>
      </c>
      <c r="C190" s="14">
        <v>2861.7256438116001</v>
      </c>
      <c r="D190" s="14">
        <v>945.15404920850006</v>
      </c>
      <c r="E190" s="14">
        <v>1206.6605584295</v>
      </c>
      <c r="F190" s="14">
        <v>1771.5144743885</v>
      </c>
      <c r="G190" s="14">
        <v>6785.0547258381002</v>
      </c>
      <c r="H190" s="59"/>
      <c r="I190" s="59"/>
      <c r="J190" s="59"/>
      <c r="K190" s="59"/>
      <c r="L190" s="59"/>
      <c r="M190" s="59"/>
      <c r="N190" s="59"/>
      <c r="O190" s="59"/>
    </row>
    <row r="191" spans="1:15">
      <c r="A191" s="15" t="s">
        <v>1760</v>
      </c>
      <c r="B191" s="16" t="s">
        <v>1761</v>
      </c>
      <c r="C191" s="17">
        <v>866.25</v>
      </c>
      <c r="D191" s="17">
        <v>433.125</v>
      </c>
      <c r="E191" s="17">
        <v>259.875</v>
      </c>
      <c r="F191" s="17">
        <v>793.12902042099995</v>
      </c>
      <c r="G191" s="17">
        <v>2352.379020421</v>
      </c>
      <c r="H191" s="59"/>
      <c r="I191" s="59"/>
      <c r="J191" s="59"/>
      <c r="K191" s="59"/>
      <c r="L191" s="59"/>
      <c r="M191" s="59"/>
      <c r="N191" s="59" t="s">
        <v>427</v>
      </c>
      <c r="O191" s="59"/>
    </row>
    <row r="192" spans="1:15">
      <c r="A192" s="15" t="s">
        <v>1762</v>
      </c>
      <c r="B192" s="16" t="s">
        <v>1763</v>
      </c>
      <c r="C192" s="17">
        <v>1995.4756438115999</v>
      </c>
      <c r="D192" s="17">
        <v>512.02904920850006</v>
      </c>
      <c r="E192" s="17">
        <v>946.78555842949993</v>
      </c>
      <c r="F192" s="17">
        <v>978.38545396749998</v>
      </c>
      <c r="G192" s="17">
        <v>4432.6757054170994</v>
      </c>
      <c r="H192" s="59"/>
      <c r="I192" s="59"/>
      <c r="J192" s="59"/>
      <c r="K192" s="59"/>
      <c r="L192" s="59"/>
      <c r="M192" s="59"/>
      <c r="N192" s="59" t="s">
        <v>427</v>
      </c>
      <c r="O192" s="59"/>
    </row>
    <row r="193" spans="1:15" ht="15.75">
      <c r="A193" s="12" t="s">
        <v>1764</v>
      </c>
      <c r="B193" s="13" t="s">
        <v>1765</v>
      </c>
      <c r="C193" s="14">
        <v>36153.767449393999</v>
      </c>
      <c r="D193" s="14">
        <v>30217.9417498683</v>
      </c>
      <c r="E193" s="14">
        <v>33001.941666351297</v>
      </c>
      <c r="F193" s="14">
        <v>34837.5456929625</v>
      </c>
      <c r="G193" s="14">
        <v>134211.19655857611</v>
      </c>
      <c r="H193" s="59"/>
      <c r="I193" s="59"/>
      <c r="J193" s="59"/>
      <c r="K193" s="59"/>
      <c r="L193" s="59"/>
      <c r="M193" s="59"/>
      <c r="N193" s="59"/>
      <c r="O193" s="59"/>
    </row>
    <row r="194" spans="1:15">
      <c r="A194" s="15" t="s">
        <v>1766</v>
      </c>
      <c r="B194" s="16" t="s">
        <v>1767</v>
      </c>
      <c r="C194" s="17">
        <v>451.91435958429997</v>
      </c>
      <c r="D194" s="17">
        <v>62.843583892700003</v>
      </c>
      <c r="E194" s="17">
        <v>193.20581975990001</v>
      </c>
      <c r="F194" s="17">
        <v>196.656499475</v>
      </c>
      <c r="G194" s="17">
        <v>904.62026271190007</v>
      </c>
      <c r="H194" s="59"/>
      <c r="I194" s="59"/>
      <c r="J194" s="59"/>
      <c r="K194" s="59"/>
      <c r="L194" s="59"/>
      <c r="M194" s="59"/>
      <c r="N194" s="59"/>
      <c r="O194" s="59" t="s">
        <v>427</v>
      </c>
    </row>
    <row r="195" spans="1:15">
      <c r="A195" s="15" t="s">
        <v>1768</v>
      </c>
      <c r="B195" s="16" t="s">
        <v>1769</v>
      </c>
      <c r="C195" s="17">
        <v>23686.909803840303</v>
      </c>
      <c r="D195" s="17">
        <v>25858.866290758098</v>
      </c>
      <c r="E195" s="17">
        <v>25171.706183037</v>
      </c>
      <c r="F195" s="17">
        <v>26737.011748543999</v>
      </c>
      <c r="G195" s="17">
        <v>101454.4940261794</v>
      </c>
      <c r="H195" s="59"/>
      <c r="I195" s="59"/>
      <c r="J195" s="59"/>
      <c r="K195" s="59"/>
      <c r="L195" s="59"/>
      <c r="M195" s="59"/>
      <c r="N195" s="59"/>
      <c r="O195" s="59" t="s">
        <v>427</v>
      </c>
    </row>
    <row r="196" spans="1:15" ht="30">
      <c r="A196" s="15" t="s">
        <v>1770</v>
      </c>
      <c r="B196" s="16" t="s">
        <v>1771</v>
      </c>
      <c r="C196" s="17">
        <v>10979.4257139694</v>
      </c>
      <c r="D196" s="17">
        <v>1526.8080031438999</v>
      </c>
      <c r="E196" s="17">
        <v>4694.0065093554003</v>
      </c>
      <c r="F196" s="17">
        <v>4777.8420432161001</v>
      </c>
      <c r="G196" s="17">
        <v>21978.082269684801</v>
      </c>
      <c r="H196" s="59"/>
      <c r="I196" s="59"/>
      <c r="J196" s="59"/>
      <c r="K196" s="59"/>
      <c r="L196" s="59"/>
      <c r="M196" s="59"/>
      <c r="N196" s="59"/>
      <c r="O196" s="59" t="s">
        <v>427</v>
      </c>
    </row>
    <row r="197" spans="1:15" ht="30">
      <c r="A197" s="15" t="s">
        <v>1772</v>
      </c>
      <c r="B197" s="16" t="s">
        <v>1773</v>
      </c>
      <c r="C197" s="17">
        <v>1035.517572</v>
      </c>
      <c r="D197" s="17">
        <v>2769.4238720735998</v>
      </c>
      <c r="E197" s="17">
        <v>2943.0231541989997</v>
      </c>
      <c r="F197" s="17">
        <v>3126.0354017273999</v>
      </c>
      <c r="G197" s="17">
        <v>9874</v>
      </c>
      <c r="H197" s="59"/>
      <c r="I197" s="59"/>
      <c r="J197" s="59"/>
      <c r="K197" s="59"/>
      <c r="L197" s="59"/>
      <c r="M197" s="59"/>
      <c r="N197" s="59"/>
      <c r="O197" s="59" t="s">
        <v>427</v>
      </c>
    </row>
    <row r="198" spans="1:15" ht="15.75">
      <c r="A198" s="12" t="s">
        <v>1774</v>
      </c>
      <c r="B198" s="13" t="s">
        <v>1775</v>
      </c>
      <c r="C198" s="14">
        <v>97386.221728576202</v>
      </c>
      <c r="D198" s="14">
        <v>98679.36473478681</v>
      </c>
      <c r="E198" s="14">
        <v>99957.269285010407</v>
      </c>
      <c r="F198" s="14">
        <v>103807.6449292156</v>
      </c>
      <c r="G198" s="14">
        <v>399830.50067758904</v>
      </c>
      <c r="H198" s="59"/>
      <c r="I198" s="59"/>
      <c r="J198" s="59"/>
      <c r="K198" s="59"/>
      <c r="L198" s="59"/>
      <c r="M198" s="59"/>
      <c r="N198" s="59"/>
      <c r="O198" s="59"/>
    </row>
    <row r="199" spans="1:15">
      <c r="A199" s="15" t="s">
        <v>1776</v>
      </c>
      <c r="B199" s="16" t="s">
        <v>1777</v>
      </c>
      <c r="C199" s="17">
        <v>50</v>
      </c>
      <c r="D199" s="17">
        <v>1247.8161159514</v>
      </c>
      <c r="E199" s="17">
        <v>1326.0345440287999</v>
      </c>
      <c r="F199" s="17">
        <v>1408.4941610578999</v>
      </c>
      <c r="G199" s="17">
        <v>4032.3448210380998</v>
      </c>
      <c r="H199" s="59"/>
      <c r="I199" s="59"/>
      <c r="J199" s="59"/>
      <c r="K199" s="59"/>
      <c r="L199" s="59"/>
      <c r="M199" s="59"/>
      <c r="N199" s="59"/>
      <c r="O199" s="59"/>
    </row>
    <row r="200" spans="1:15">
      <c r="A200" s="15" t="s">
        <v>1778</v>
      </c>
      <c r="B200" s="16" t="s">
        <v>1779</v>
      </c>
      <c r="C200" s="17">
        <v>92031.023398961202</v>
      </c>
      <c r="D200" s="17">
        <v>96693.803359753598</v>
      </c>
      <c r="E200" s="17">
        <v>96363.1165222891</v>
      </c>
      <c r="F200" s="17">
        <v>100090.52367898449</v>
      </c>
      <c r="G200" s="17">
        <v>385178.46695998841</v>
      </c>
      <c r="H200" s="59"/>
      <c r="I200" s="59"/>
      <c r="J200" s="59"/>
      <c r="K200" s="59"/>
      <c r="L200" s="59" t="s">
        <v>427</v>
      </c>
      <c r="M200" s="59"/>
      <c r="N200" s="59"/>
      <c r="O200" s="59"/>
    </row>
    <row r="201" spans="1:15">
      <c r="A201" s="15" t="s">
        <v>1780</v>
      </c>
      <c r="B201" s="16" t="s">
        <v>1781</v>
      </c>
      <c r="C201" s="17">
        <v>4316.0645805050999</v>
      </c>
      <c r="D201" s="17">
        <v>600.1955034148001</v>
      </c>
      <c r="E201" s="17">
        <v>1845.2363323441</v>
      </c>
      <c r="F201" s="17">
        <v>1878.1924802985</v>
      </c>
      <c r="G201" s="17">
        <v>8639.6888965625003</v>
      </c>
      <c r="H201" s="59"/>
      <c r="I201" s="59"/>
      <c r="J201" s="59"/>
      <c r="K201" s="59"/>
      <c r="L201" s="59" t="s">
        <v>427</v>
      </c>
      <c r="M201" s="59"/>
      <c r="N201" s="59"/>
      <c r="O201" s="59"/>
    </row>
    <row r="202" spans="1:15">
      <c r="A202" s="15" t="s">
        <v>1782</v>
      </c>
      <c r="B202" s="16" t="s">
        <v>1783</v>
      </c>
      <c r="C202" s="17">
        <v>989.13374910990001</v>
      </c>
      <c r="D202" s="17">
        <v>137.549755667</v>
      </c>
      <c r="E202" s="17">
        <v>422.88188634839997</v>
      </c>
      <c r="F202" s="17">
        <v>430.43460887470002</v>
      </c>
      <c r="G202" s="17">
        <v>1980</v>
      </c>
      <c r="H202" s="59"/>
      <c r="I202" s="59"/>
      <c r="J202" s="59"/>
      <c r="K202" s="59"/>
      <c r="L202" s="59" t="s">
        <v>427</v>
      </c>
      <c r="M202" s="59"/>
      <c r="N202" s="59"/>
      <c r="O202" s="59"/>
    </row>
    <row r="203" spans="1:15" ht="15.75">
      <c r="A203" s="12" t="s">
        <v>1784</v>
      </c>
      <c r="B203" s="13" t="s">
        <v>240</v>
      </c>
      <c r="C203" s="14">
        <v>8905.7714361359995</v>
      </c>
      <c r="D203" s="14">
        <v>6791.3090761162994</v>
      </c>
      <c r="E203" s="14">
        <v>7333.2213480254004</v>
      </c>
      <c r="F203" s="14">
        <v>7656.2105538261994</v>
      </c>
      <c r="G203" s="14">
        <v>30686.512414103898</v>
      </c>
      <c r="H203" s="59"/>
      <c r="I203" s="59"/>
      <c r="J203" s="59"/>
      <c r="K203" s="59"/>
      <c r="L203" s="59"/>
      <c r="M203" s="59"/>
      <c r="N203" s="59"/>
      <c r="O203" s="59"/>
    </row>
    <row r="204" spans="1:15" ht="30">
      <c r="A204" s="15" t="s">
        <v>1785</v>
      </c>
      <c r="B204" s="16" t="s">
        <v>1786</v>
      </c>
      <c r="C204" s="17">
        <v>1935.5029640299999</v>
      </c>
      <c r="D204" s="17">
        <v>269.15263990810001</v>
      </c>
      <c r="E204" s="17">
        <v>827.48075798479999</v>
      </c>
      <c r="F204" s="17">
        <v>842.25966614499998</v>
      </c>
      <c r="G204" s="17">
        <v>3874.3960280678994</v>
      </c>
      <c r="H204" s="59"/>
      <c r="I204" s="59"/>
      <c r="J204" s="59"/>
      <c r="K204" s="59"/>
      <c r="L204" s="59"/>
      <c r="M204" s="59"/>
      <c r="N204" s="59"/>
      <c r="O204" s="59"/>
    </row>
    <row r="205" spans="1:15" ht="30">
      <c r="A205" s="15" t="s">
        <v>1787</v>
      </c>
      <c r="B205" s="16" t="s">
        <v>1788</v>
      </c>
      <c r="C205" s="17">
        <v>5332.8518851059998</v>
      </c>
      <c r="D205" s="17">
        <v>5701.3439383672003</v>
      </c>
      <c r="E205" s="17">
        <v>5633.4760693360995</v>
      </c>
      <c r="F205" s="17">
        <v>5887.4444932266997</v>
      </c>
      <c r="G205" s="17">
        <v>22555.116386035999</v>
      </c>
      <c r="H205" s="59"/>
      <c r="I205" s="59"/>
      <c r="J205" s="59"/>
      <c r="K205" s="59"/>
      <c r="L205" s="59" t="s">
        <v>427</v>
      </c>
      <c r="M205" s="59" t="s">
        <v>427</v>
      </c>
      <c r="N205" s="59"/>
      <c r="O205" s="59"/>
    </row>
    <row r="206" spans="1:15">
      <c r="A206" s="15" t="s">
        <v>1789</v>
      </c>
      <c r="B206" s="16" t="s">
        <v>1790</v>
      </c>
      <c r="C206" s="17">
        <v>1637.4165869999999</v>
      </c>
      <c r="D206" s="17">
        <v>820.81249784099998</v>
      </c>
      <c r="E206" s="17">
        <v>872.2645207045</v>
      </c>
      <c r="F206" s="17">
        <v>926.50639445449997</v>
      </c>
      <c r="G206" s="17">
        <v>4257</v>
      </c>
      <c r="H206" s="59"/>
      <c r="I206" s="59"/>
      <c r="J206" s="59"/>
      <c r="K206" s="59"/>
      <c r="L206" s="59"/>
      <c r="M206" s="59"/>
      <c r="N206" s="59"/>
      <c r="O206" s="59"/>
    </row>
    <row r="207" spans="1:15" ht="15.75">
      <c r="A207" s="12" t="s">
        <v>1791</v>
      </c>
      <c r="B207" s="13" t="s">
        <v>1792</v>
      </c>
      <c r="C207" s="14">
        <v>1422.4771735427</v>
      </c>
      <c r="D207" s="14">
        <v>1037.6812369634999</v>
      </c>
      <c r="E207" s="14">
        <v>1241.7927415934</v>
      </c>
      <c r="F207" s="14">
        <v>1309.5935399688999</v>
      </c>
      <c r="G207" s="14">
        <v>5011.5446920684999</v>
      </c>
      <c r="H207" s="59"/>
      <c r="I207" s="59"/>
      <c r="J207" s="59"/>
      <c r="K207" s="59"/>
      <c r="L207" s="59"/>
      <c r="M207" s="59"/>
      <c r="N207" s="59"/>
      <c r="O207" s="59"/>
    </row>
    <row r="208" spans="1:15" ht="30">
      <c r="A208" s="15" t="s">
        <v>1793</v>
      </c>
      <c r="B208" s="16" t="s">
        <v>1794</v>
      </c>
      <c r="C208" s="17">
        <v>925.37137800000005</v>
      </c>
      <c r="D208" s="17">
        <v>968.55329468159994</v>
      </c>
      <c r="E208" s="17">
        <v>1029.2663398576001</v>
      </c>
      <c r="F208" s="17">
        <v>1093.2713905464</v>
      </c>
      <c r="G208" s="17">
        <v>4016.4624030856003</v>
      </c>
      <c r="H208" s="59"/>
      <c r="I208" s="59"/>
      <c r="J208" s="59"/>
      <c r="K208" s="59" t="s">
        <v>427</v>
      </c>
      <c r="L208" s="59"/>
      <c r="M208" s="59"/>
      <c r="N208" s="59"/>
      <c r="O208" s="59"/>
    </row>
    <row r="209" spans="1:15" ht="30">
      <c r="A209" s="15" t="s">
        <v>1795</v>
      </c>
      <c r="B209" s="16" t="s">
        <v>1796</v>
      </c>
      <c r="C209" s="17">
        <v>497.10579554269998</v>
      </c>
      <c r="D209" s="17">
        <v>69.127942281900005</v>
      </c>
      <c r="E209" s="17">
        <v>212.52640173579999</v>
      </c>
      <c r="F209" s="17">
        <v>216.32214942250002</v>
      </c>
      <c r="G209" s="17">
        <v>995.08228898289997</v>
      </c>
      <c r="H209" s="59"/>
      <c r="I209" s="59"/>
      <c r="J209" s="59"/>
      <c r="K209" s="59" t="s">
        <v>427</v>
      </c>
      <c r="L209" s="59"/>
      <c r="M209" s="59"/>
      <c r="N209" s="59"/>
      <c r="O209" s="59"/>
    </row>
    <row r="210" spans="1:15" ht="15.75">
      <c r="A210" s="12" t="s">
        <v>1797</v>
      </c>
      <c r="B210" s="13" t="s">
        <v>1798</v>
      </c>
      <c r="C210" s="14">
        <v>1528.8287281686</v>
      </c>
      <c r="D210" s="14">
        <v>1970.6989368329998</v>
      </c>
      <c r="E210" s="14">
        <v>2347.0766033888003</v>
      </c>
      <c r="F210" s="14">
        <v>2475.9021485584999</v>
      </c>
      <c r="G210" s="14">
        <v>8322.5064169488996</v>
      </c>
      <c r="H210" s="59"/>
      <c r="I210" s="59"/>
      <c r="J210" s="59"/>
      <c r="K210" s="59"/>
      <c r="L210" s="59"/>
      <c r="M210" s="59"/>
      <c r="N210" s="59"/>
      <c r="O210" s="59"/>
    </row>
    <row r="211" spans="1:15">
      <c r="A211" s="15" t="s">
        <v>1799</v>
      </c>
      <c r="B211" s="16" t="s">
        <v>1800</v>
      </c>
      <c r="C211" s="17">
        <v>903.82871916859995</v>
      </c>
      <c r="D211" s="17">
        <v>125.68716778530001</v>
      </c>
      <c r="E211" s="17">
        <v>386.41163951969997</v>
      </c>
      <c r="F211" s="17">
        <v>393.31299895000001</v>
      </c>
      <c r="G211" s="17">
        <v>1809.2405254236</v>
      </c>
      <c r="H211" s="59"/>
      <c r="I211" s="59"/>
      <c r="J211" s="59"/>
      <c r="K211" s="59"/>
      <c r="L211" s="59"/>
      <c r="M211" s="59"/>
      <c r="N211" s="59"/>
      <c r="O211" s="59"/>
    </row>
    <row r="212" spans="1:15" ht="30">
      <c r="A212" s="15" t="s">
        <v>1801</v>
      </c>
      <c r="B212" s="16" t="s">
        <v>1802</v>
      </c>
      <c r="C212" s="17">
        <v>375.00000899999998</v>
      </c>
      <c r="D212" s="17">
        <v>1129.6831427265001</v>
      </c>
      <c r="E212" s="17">
        <v>1200.4964929630999</v>
      </c>
      <c r="F212" s="17">
        <v>1275.1495112425</v>
      </c>
      <c r="G212" s="17">
        <v>3980.3291559320996</v>
      </c>
      <c r="H212" s="59"/>
      <c r="I212" s="59"/>
      <c r="J212" s="59"/>
      <c r="K212" s="59"/>
      <c r="L212" s="59"/>
      <c r="M212" s="59"/>
      <c r="N212" s="59"/>
      <c r="O212" s="59"/>
    </row>
    <row r="213" spans="1:15" ht="30">
      <c r="A213" s="15" t="s">
        <v>1803</v>
      </c>
      <c r="B213" s="16" t="s">
        <v>1804</v>
      </c>
      <c r="C213" s="17">
        <v>250</v>
      </c>
      <c r="D213" s="17">
        <v>715.32862632119998</v>
      </c>
      <c r="E213" s="17">
        <v>760.16847090600004</v>
      </c>
      <c r="F213" s="17">
        <v>807.43963836600005</v>
      </c>
      <c r="G213" s="17">
        <v>2532.9367355932</v>
      </c>
      <c r="H213" s="59"/>
      <c r="I213" s="59"/>
      <c r="J213" s="59"/>
      <c r="K213" s="59"/>
      <c r="L213" s="59"/>
      <c r="M213" s="59" t="s">
        <v>427</v>
      </c>
      <c r="N213" s="59"/>
      <c r="O213" s="59"/>
    </row>
    <row r="214" spans="1:15" ht="15.75">
      <c r="A214" s="12" t="s">
        <v>1805</v>
      </c>
      <c r="B214" s="13" t="s">
        <v>1806</v>
      </c>
      <c r="C214" s="14">
        <v>18416.651683184897</v>
      </c>
      <c r="D214" s="14">
        <v>23703.280624405998</v>
      </c>
      <c r="E214" s="14">
        <v>24402.835449068902</v>
      </c>
      <c r="F214" s="14">
        <v>25847.558529610698</v>
      </c>
      <c r="G214" s="14">
        <v>92370.326286270501</v>
      </c>
      <c r="H214" s="59"/>
      <c r="I214" s="59"/>
      <c r="J214" s="59"/>
      <c r="K214" s="59"/>
      <c r="L214" s="59"/>
      <c r="M214" s="59"/>
      <c r="N214" s="59"/>
      <c r="O214" s="59"/>
    </row>
    <row r="215" spans="1:15">
      <c r="A215" s="15" t="s">
        <v>1807</v>
      </c>
      <c r="B215" s="16" t="s">
        <v>1808</v>
      </c>
      <c r="C215" s="17">
        <v>1616.913292</v>
      </c>
      <c r="D215" s="17">
        <v>7734.4164399315996</v>
      </c>
      <c r="E215" s="17">
        <v>8219.2426000475989</v>
      </c>
      <c r="F215" s="17">
        <v>8730.3571861053006</v>
      </c>
      <c r="G215" s="17">
        <v>26300.9295180845</v>
      </c>
      <c r="H215" s="59" t="s">
        <v>427</v>
      </c>
      <c r="I215" s="59"/>
      <c r="J215" s="59" t="s">
        <v>427</v>
      </c>
      <c r="K215" s="59" t="s">
        <v>427</v>
      </c>
      <c r="L215" s="59" t="s">
        <v>427</v>
      </c>
      <c r="M215" s="59" t="s">
        <v>427</v>
      </c>
      <c r="N215" s="59" t="s">
        <v>427</v>
      </c>
      <c r="O215" s="59"/>
    </row>
    <row r="216" spans="1:15">
      <c r="A216" s="15" t="s">
        <v>1809</v>
      </c>
      <c r="B216" s="16" t="s">
        <v>1810</v>
      </c>
      <c r="C216" s="17">
        <v>14219.773922897699</v>
      </c>
      <c r="D216" s="17">
        <v>15523.6472634943</v>
      </c>
      <c r="E216" s="17">
        <v>15111.1299084849</v>
      </c>
      <c r="F216" s="17">
        <v>16050.8173327243</v>
      </c>
      <c r="G216" s="17">
        <v>60905.368427601199</v>
      </c>
      <c r="H216" s="59"/>
      <c r="I216" s="59"/>
      <c r="J216" s="59"/>
      <c r="K216" s="59"/>
      <c r="L216" s="59" t="s">
        <v>427</v>
      </c>
      <c r="M216" s="59"/>
      <c r="N216" s="59"/>
      <c r="O216" s="59"/>
    </row>
    <row r="217" spans="1:15">
      <c r="A217" s="15" t="s">
        <v>1811</v>
      </c>
      <c r="B217" s="16" t="s">
        <v>1812</v>
      </c>
      <c r="C217" s="17">
        <v>2340.4644682871999</v>
      </c>
      <c r="D217" s="17">
        <v>325.46692098009999</v>
      </c>
      <c r="E217" s="17">
        <v>1000.6129405363999</v>
      </c>
      <c r="F217" s="17">
        <v>1018.4840107811</v>
      </c>
      <c r="G217" s="17">
        <v>4685.0283405847995</v>
      </c>
      <c r="H217" s="59"/>
      <c r="I217" s="59"/>
      <c r="J217" s="59"/>
      <c r="K217" s="59"/>
      <c r="L217" s="59" t="s">
        <v>427</v>
      </c>
      <c r="M217" s="59"/>
      <c r="N217" s="59"/>
      <c r="O217" s="59"/>
    </row>
    <row r="218" spans="1:15" ht="30">
      <c r="A218" s="15" t="s">
        <v>1813</v>
      </c>
      <c r="B218" s="16" t="s">
        <v>1814</v>
      </c>
      <c r="C218" s="17">
        <v>239.5</v>
      </c>
      <c r="D218" s="17">
        <v>119.75</v>
      </c>
      <c r="E218" s="17">
        <v>71.849999999999994</v>
      </c>
      <c r="F218" s="17">
        <v>47.9</v>
      </c>
      <c r="G218" s="17">
        <v>479</v>
      </c>
      <c r="H218" s="59"/>
      <c r="I218" s="59"/>
      <c r="J218" s="59"/>
      <c r="K218" s="59"/>
      <c r="L218" s="59"/>
      <c r="M218" s="59"/>
      <c r="N218" s="59"/>
      <c r="O218" s="59"/>
    </row>
    <row r="219" spans="1:15" ht="42">
      <c r="A219" s="6" t="s">
        <v>1815</v>
      </c>
      <c r="B219" s="7" t="s">
        <v>1816</v>
      </c>
      <c r="C219" s="8">
        <v>1081900.9917799628</v>
      </c>
      <c r="D219" s="8">
        <v>1041459.4691104736</v>
      </c>
      <c r="E219" s="8">
        <v>1061099.1160994335</v>
      </c>
      <c r="F219" s="8">
        <v>1094444.8023622609</v>
      </c>
      <c r="G219" s="8">
        <v>4278904.3793521309</v>
      </c>
      <c r="H219" s="59"/>
      <c r="I219" s="59"/>
      <c r="J219" s="59"/>
      <c r="K219" s="59"/>
      <c r="L219" s="59"/>
      <c r="M219" s="59"/>
      <c r="N219" s="59"/>
      <c r="O219" s="59"/>
    </row>
    <row r="220" spans="1:15" ht="18.75">
      <c r="A220" s="9" t="s">
        <v>1817</v>
      </c>
      <c r="B220" s="10" t="s">
        <v>1818</v>
      </c>
      <c r="C220" s="11">
        <v>854048.71956069407</v>
      </c>
      <c r="D220" s="11">
        <v>886149.99424651416</v>
      </c>
      <c r="E220" s="11">
        <v>892456.15873116069</v>
      </c>
      <c r="F220" s="11">
        <v>919762.15445911698</v>
      </c>
      <c r="G220" s="11">
        <v>3552417.0269974861</v>
      </c>
      <c r="H220" s="59"/>
      <c r="I220" s="59"/>
      <c r="J220" s="59"/>
      <c r="K220" s="59"/>
      <c r="L220" s="59"/>
      <c r="M220" s="59"/>
      <c r="N220" s="59"/>
      <c r="O220" s="59"/>
    </row>
    <row r="221" spans="1:15" ht="15.75">
      <c r="A221" s="12" t="s">
        <v>1819</v>
      </c>
      <c r="B221" s="13" t="s">
        <v>1820</v>
      </c>
      <c r="C221" s="14">
        <v>829957.5357199657</v>
      </c>
      <c r="D221" s="14">
        <v>859849.78426207509</v>
      </c>
      <c r="E221" s="14">
        <v>866854.83689296863</v>
      </c>
      <c r="F221" s="14">
        <v>892568.81135441782</v>
      </c>
      <c r="G221" s="14">
        <v>3449230.968229427</v>
      </c>
      <c r="H221" s="59"/>
      <c r="I221" s="59"/>
      <c r="J221" s="59"/>
      <c r="K221" s="59"/>
      <c r="L221" s="59"/>
      <c r="M221" s="59"/>
      <c r="N221" s="59"/>
      <c r="O221" s="59"/>
    </row>
    <row r="222" spans="1:15">
      <c r="A222" s="15" t="s">
        <v>1821</v>
      </c>
      <c r="B222" s="16" t="s">
        <v>1822</v>
      </c>
      <c r="C222" s="17">
        <v>70486.006180330704</v>
      </c>
      <c r="D222" s="17">
        <v>76949.176751254112</v>
      </c>
      <c r="E222" s="17">
        <v>74904.369218282809</v>
      </c>
      <c r="F222" s="17">
        <v>79562.306394475498</v>
      </c>
      <c r="G222" s="17">
        <v>301901.85854434315</v>
      </c>
      <c r="H222" s="59"/>
      <c r="I222" s="59"/>
      <c r="J222" s="59"/>
      <c r="K222" s="59"/>
      <c r="L222" s="59"/>
      <c r="M222" s="59" t="s">
        <v>427</v>
      </c>
      <c r="N222" s="59"/>
      <c r="O222" s="59"/>
    </row>
    <row r="223" spans="1:15">
      <c r="A223" s="15" t="s">
        <v>1823</v>
      </c>
      <c r="B223" s="16" t="s">
        <v>1824</v>
      </c>
      <c r="C223" s="17">
        <v>1155.6925561006001</v>
      </c>
      <c r="D223" s="17">
        <v>1261.663067446</v>
      </c>
      <c r="E223" s="17">
        <v>1228.1362871307001</v>
      </c>
      <c r="F223" s="17">
        <v>1304.5080893227</v>
      </c>
      <c r="G223" s="17">
        <v>4950</v>
      </c>
      <c r="H223" s="59"/>
      <c r="I223" s="59"/>
      <c r="J223" s="59"/>
      <c r="K223" s="59"/>
      <c r="L223" s="59"/>
      <c r="M223" s="59" t="s">
        <v>427</v>
      </c>
      <c r="N223" s="59" t="s">
        <v>427</v>
      </c>
      <c r="O223" s="59"/>
    </row>
    <row r="224" spans="1:15">
      <c r="A224" s="15" t="s">
        <v>1825</v>
      </c>
      <c r="B224" s="16" t="s">
        <v>1826</v>
      </c>
      <c r="C224" s="17">
        <v>748618.60224263126</v>
      </c>
      <c r="D224" s="17">
        <v>771649.29052701604</v>
      </c>
      <c r="E224" s="17">
        <v>781000.95384571224</v>
      </c>
      <c r="F224" s="17">
        <v>801573.82837564067</v>
      </c>
      <c r="G224" s="17">
        <v>3102842.6749910004</v>
      </c>
      <c r="H224" s="59"/>
      <c r="I224" s="59"/>
      <c r="J224" s="59"/>
      <c r="K224" s="59"/>
      <c r="L224" s="59"/>
      <c r="M224" s="59" t="s">
        <v>427</v>
      </c>
      <c r="N224" s="59" t="s">
        <v>427</v>
      </c>
      <c r="O224" s="59"/>
    </row>
    <row r="225" spans="1:15">
      <c r="A225" s="15" t="s">
        <v>1827</v>
      </c>
      <c r="B225" s="16" t="s">
        <v>1828</v>
      </c>
      <c r="C225" s="17">
        <v>7835.6754577667998</v>
      </c>
      <c r="D225" s="17">
        <v>8364.5251323762004</v>
      </c>
      <c r="E225" s="17">
        <v>8267.9052079330995</v>
      </c>
      <c r="F225" s="17">
        <v>8665.9546973537999</v>
      </c>
      <c r="G225" s="17">
        <v>33134.060495429898</v>
      </c>
      <c r="H225" s="59"/>
      <c r="I225" s="59"/>
      <c r="J225" s="59"/>
      <c r="K225" s="59"/>
      <c r="L225" s="59"/>
      <c r="M225" s="59" t="s">
        <v>427</v>
      </c>
      <c r="N225" s="59" t="s">
        <v>427</v>
      </c>
      <c r="O225" s="59"/>
    </row>
    <row r="226" spans="1:15">
      <c r="A226" s="15" t="s">
        <v>1829</v>
      </c>
      <c r="B226" s="16" t="s">
        <v>1830</v>
      </c>
      <c r="C226" s="17">
        <v>1173.4928824026999</v>
      </c>
      <c r="D226" s="17">
        <v>1281.0955836159001</v>
      </c>
      <c r="E226" s="17">
        <v>1247.0524136895999</v>
      </c>
      <c r="F226" s="17">
        <v>1324.6005174784998</v>
      </c>
      <c r="G226" s="17">
        <v>5026.2413971866999</v>
      </c>
      <c r="H226" s="59"/>
      <c r="I226" s="59"/>
      <c r="J226" s="59"/>
      <c r="K226" s="59"/>
      <c r="L226" s="59"/>
      <c r="M226" s="59"/>
      <c r="N226" s="59" t="s">
        <v>427</v>
      </c>
      <c r="O226" s="59"/>
    </row>
    <row r="227" spans="1:15" ht="30">
      <c r="A227" s="15" t="s">
        <v>1831</v>
      </c>
      <c r="B227" s="16" t="s">
        <v>1832</v>
      </c>
      <c r="C227" s="17">
        <v>688.06640073369999</v>
      </c>
      <c r="D227" s="17">
        <v>344.03320036690002</v>
      </c>
      <c r="E227" s="17">
        <v>206.41992022009998</v>
      </c>
      <c r="F227" s="17">
        <v>137.61328014680001</v>
      </c>
      <c r="G227" s="17">
        <v>1376.1328014675</v>
      </c>
      <c r="H227" s="59" t="s">
        <v>427</v>
      </c>
      <c r="I227" s="59"/>
      <c r="J227" s="59"/>
      <c r="K227" s="59"/>
      <c r="L227" s="59"/>
      <c r="M227" s="59" t="s">
        <v>427</v>
      </c>
      <c r="N227" s="59"/>
      <c r="O227" s="59"/>
    </row>
    <row r="228" spans="1:15" ht="15.75">
      <c r="A228" s="12" t="s">
        <v>1833</v>
      </c>
      <c r="B228" s="13" t="s">
        <v>1834</v>
      </c>
      <c r="C228" s="14">
        <v>24091.183840728401</v>
      </c>
      <c r="D228" s="14">
        <v>26300.209984439</v>
      </c>
      <c r="E228" s="14">
        <v>25601.3218381921</v>
      </c>
      <c r="F228" s="14">
        <v>27193.343104699001</v>
      </c>
      <c r="G228" s="14">
        <v>103186.0587680585</v>
      </c>
      <c r="H228" s="59"/>
      <c r="I228" s="59"/>
      <c r="J228" s="59"/>
      <c r="K228" s="59"/>
      <c r="L228" s="59"/>
      <c r="M228" s="59"/>
      <c r="N228" s="59"/>
      <c r="O228" s="59"/>
    </row>
    <row r="229" spans="1:15">
      <c r="A229" s="15" t="s">
        <v>1835</v>
      </c>
      <c r="B229" s="16" t="s">
        <v>1836</v>
      </c>
      <c r="C229" s="17">
        <v>18491.080897609798</v>
      </c>
      <c r="D229" s="17">
        <v>20186.6090791362</v>
      </c>
      <c r="E229" s="17">
        <v>19650.180594090802</v>
      </c>
      <c r="F229" s="17">
        <v>20872.1294291632</v>
      </c>
      <c r="G229" s="17">
        <v>79200</v>
      </c>
      <c r="H229" s="59"/>
      <c r="I229" s="59"/>
      <c r="J229" s="59"/>
      <c r="K229" s="59"/>
      <c r="L229" s="59"/>
      <c r="M229" s="59"/>
      <c r="N229" s="59" t="s">
        <v>427</v>
      </c>
      <c r="O229" s="59"/>
    </row>
    <row r="230" spans="1:15" ht="30">
      <c r="A230" s="15" t="s">
        <v>1837</v>
      </c>
      <c r="B230" s="16" t="s">
        <v>1838</v>
      </c>
      <c r="C230" s="17">
        <v>2826.4408084770998</v>
      </c>
      <c r="D230" s="17">
        <v>3085.6095434324002</v>
      </c>
      <c r="E230" s="17">
        <v>3003.6141549877002</v>
      </c>
      <c r="F230" s="17">
        <v>3190.3942611613002</v>
      </c>
      <c r="G230" s="17">
        <v>12106.058768058499</v>
      </c>
      <c r="H230" s="59"/>
      <c r="I230" s="59"/>
      <c r="J230" s="59"/>
      <c r="K230" s="59"/>
      <c r="L230" s="59"/>
      <c r="M230" s="59"/>
      <c r="N230" s="59"/>
      <c r="O230" s="59"/>
    </row>
    <row r="231" spans="1:15">
      <c r="A231" s="15" t="s">
        <v>1839</v>
      </c>
      <c r="B231" s="16" t="s">
        <v>1840</v>
      </c>
      <c r="C231" s="17">
        <v>2773.6621346415</v>
      </c>
      <c r="D231" s="17">
        <v>3027.9913618703999</v>
      </c>
      <c r="E231" s="17">
        <v>2947.5270891135997</v>
      </c>
      <c r="F231" s="17">
        <v>3130.8194143745</v>
      </c>
      <c r="G231" s="17">
        <v>11880</v>
      </c>
      <c r="H231" s="59"/>
      <c r="I231" s="59"/>
      <c r="J231" s="59"/>
      <c r="K231" s="59"/>
      <c r="L231" s="59"/>
      <c r="M231" s="59"/>
      <c r="N231" s="59"/>
      <c r="O231" s="59"/>
    </row>
    <row r="232" spans="1:15" ht="18.75">
      <c r="A232" s="9" t="s">
        <v>1841</v>
      </c>
      <c r="B232" s="10" t="s">
        <v>1842</v>
      </c>
      <c r="C232" s="11">
        <v>44254.686686383699</v>
      </c>
      <c r="D232" s="11">
        <v>48120.840613845903</v>
      </c>
      <c r="E232" s="11">
        <v>46947.603931847196</v>
      </c>
      <c r="F232" s="11">
        <v>49745.5078518468</v>
      </c>
      <c r="G232" s="11">
        <v>189068.6390839236</v>
      </c>
      <c r="H232" s="59"/>
      <c r="I232" s="59"/>
      <c r="J232" s="59"/>
      <c r="K232" s="59"/>
      <c r="L232" s="59"/>
      <c r="M232" s="59"/>
      <c r="N232" s="59"/>
      <c r="O232" s="59"/>
    </row>
    <row r="233" spans="1:15" ht="15.75">
      <c r="A233" s="12" t="s">
        <v>1843</v>
      </c>
      <c r="B233" s="13" t="s">
        <v>1844</v>
      </c>
      <c r="C233" s="14">
        <v>2493.6689498943001</v>
      </c>
      <c r="D233" s="14">
        <v>2722.3243758997</v>
      </c>
      <c r="E233" s="14">
        <v>2649.982739172</v>
      </c>
      <c r="F233" s="14">
        <v>2814.7722333748002</v>
      </c>
      <c r="G233" s="14">
        <v>10680.748298340801</v>
      </c>
      <c r="H233" s="59"/>
      <c r="I233" s="59"/>
      <c r="J233" s="59"/>
      <c r="K233" s="59"/>
      <c r="L233" s="59"/>
      <c r="M233" s="59"/>
      <c r="N233" s="59"/>
      <c r="O233" s="59"/>
    </row>
    <row r="234" spans="1:15">
      <c r="A234" s="15" t="s">
        <v>1845</v>
      </c>
      <c r="B234" s="16" t="s">
        <v>1846</v>
      </c>
      <c r="C234" s="17">
        <v>559.46815438600004</v>
      </c>
      <c r="D234" s="17">
        <v>610.76823942050009</v>
      </c>
      <c r="E234" s="17">
        <v>594.53800084490001</v>
      </c>
      <c r="F234" s="17">
        <v>631.50941767540007</v>
      </c>
      <c r="G234" s="17">
        <v>2396.2838123268002</v>
      </c>
      <c r="H234" s="59"/>
      <c r="I234" s="59"/>
      <c r="J234" s="59"/>
      <c r="K234" s="59"/>
      <c r="L234" s="59"/>
      <c r="M234" s="59"/>
      <c r="N234" s="59"/>
      <c r="O234" s="59"/>
    </row>
    <row r="235" spans="1:15">
      <c r="A235" s="15" t="s">
        <v>1847</v>
      </c>
      <c r="B235" s="16" t="s">
        <v>1848</v>
      </c>
      <c r="C235" s="17">
        <v>57.784627805</v>
      </c>
      <c r="D235" s="17">
        <v>63.083153372299996</v>
      </c>
      <c r="E235" s="17">
        <v>61.4068143565</v>
      </c>
      <c r="F235" s="17">
        <v>65.225404466100002</v>
      </c>
      <c r="G235" s="17">
        <v>247.49999999990001</v>
      </c>
      <c r="H235" s="59"/>
      <c r="I235" s="59"/>
      <c r="J235" s="59"/>
      <c r="K235" s="59"/>
      <c r="L235" s="59"/>
      <c r="M235" s="59"/>
      <c r="N235" s="59"/>
      <c r="O235" s="59"/>
    </row>
    <row r="236" spans="1:15">
      <c r="A236" s="15" t="s">
        <v>1849</v>
      </c>
      <c r="B236" s="16" t="s">
        <v>1850</v>
      </c>
      <c r="C236" s="17">
        <v>1876.4161677033001</v>
      </c>
      <c r="D236" s="17">
        <v>2048.4729831068998</v>
      </c>
      <c r="E236" s="17">
        <v>1994.0379239705999</v>
      </c>
      <c r="F236" s="17">
        <v>2118.0374112333002</v>
      </c>
      <c r="G236" s="17">
        <v>8036.9644860140997</v>
      </c>
      <c r="H236" s="59"/>
      <c r="I236" s="59"/>
      <c r="J236" s="59"/>
      <c r="K236" s="59"/>
      <c r="L236" s="59"/>
      <c r="M236" s="59"/>
      <c r="N236" s="59"/>
      <c r="O236" s="59"/>
    </row>
    <row r="237" spans="1:15" ht="31.5">
      <c r="A237" s="12" t="s">
        <v>1851</v>
      </c>
      <c r="B237" s="13" t="s">
        <v>1852</v>
      </c>
      <c r="C237" s="14">
        <v>2328.6218601733999</v>
      </c>
      <c r="D237" s="14">
        <v>2542.1433957670001</v>
      </c>
      <c r="E237" s="14">
        <v>2474.5897950007002</v>
      </c>
      <c r="F237" s="14">
        <v>2628.4724579514</v>
      </c>
      <c r="G237" s="14">
        <v>9973.8275088925002</v>
      </c>
      <c r="H237" s="59"/>
      <c r="I237" s="59"/>
      <c r="J237" s="59"/>
      <c r="K237" s="59"/>
      <c r="L237" s="59"/>
      <c r="M237" s="59"/>
      <c r="N237" s="59"/>
      <c r="O237" s="59"/>
    </row>
    <row r="238" spans="1:15">
      <c r="A238" s="15" t="s">
        <v>1853</v>
      </c>
      <c r="B238" s="16" t="s">
        <v>1854</v>
      </c>
      <c r="C238" s="17">
        <v>1445.6416880750999</v>
      </c>
      <c r="D238" s="17">
        <v>1578.1989050432999</v>
      </c>
      <c r="E238" s="17">
        <v>1536.2606654700999</v>
      </c>
      <c r="F238" s="17">
        <v>1631.7932190539998</v>
      </c>
      <c r="G238" s="17">
        <v>6191.8944776424996</v>
      </c>
      <c r="H238" s="59"/>
      <c r="I238" s="59"/>
      <c r="J238" s="59"/>
      <c r="K238" s="59"/>
      <c r="L238" s="59"/>
      <c r="M238" s="59"/>
      <c r="N238" s="59"/>
      <c r="O238" s="59"/>
    </row>
    <row r="239" spans="1:15">
      <c r="A239" s="15" t="s">
        <v>1855</v>
      </c>
      <c r="B239" s="16" t="s">
        <v>1856</v>
      </c>
      <c r="C239" s="17">
        <v>90.319540182799997</v>
      </c>
      <c r="D239" s="17">
        <v>98.601334339200008</v>
      </c>
      <c r="E239" s="17">
        <v>95.981153594799991</v>
      </c>
      <c r="F239" s="17">
        <v>101.94975313320001</v>
      </c>
      <c r="G239" s="17">
        <v>386.85178125000004</v>
      </c>
      <c r="H239" s="59"/>
      <c r="I239" s="59"/>
      <c r="J239" s="59"/>
      <c r="K239" s="59"/>
      <c r="L239" s="59"/>
      <c r="M239" s="59"/>
      <c r="N239" s="59"/>
      <c r="O239" s="59"/>
    </row>
    <row r="240" spans="1:15">
      <c r="A240" s="15" t="s">
        <v>1857</v>
      </c>
      <c r="B240" s="16" t="s">
        <v>1858</v>
      </c>
      <c r="C240" s="17">
        <v>792.66063191550006</v>
      </c>
      <c r="D240" s="17">
        <v>865.34315638450005</v>
      </c>
      <c r="E240" s="17">
        <v>842.34797593579992</v>
      </c>
      <c r="F240" s="17">
        <v>894.72948576419992</v>
      </c>
      <c r="G240" s="17">
        <v>3395.0812500000002</v>
      </c>
      <c r="H240" s="59"/>
      <c r="I240" s="59"/>
      <c r="J240" s="59"/>
      <c r="K240" s="59"/>
      <c r="L240" s="59"/>
      <c r="M240" s="59"/>
      <c r="N240" s="59"/>
      <c r="O240" s="59"/>
    </row>
    <row r="241" spans="1:15" ht="15.75">
      <c r="A241" s="12" t="s">
        <v>1859</v>
      </c>
      <c r="B241" s="13" t="s">
        <v>1860</v>
      </c>
      <c r="C241" s="14">
        <v>6499.9970675497998</v>
      </c>
      <c r="D241" s="14">
        <v>7096.0102627164006</v>
      </c>
      <c r="E241" s="14">
        <v>6907.4445645265996</v>
      </c>
      <c r="F241" s="14">
        <v>7336.9848325426001</v>
      </c>
      <c r="G241" s="14">
        <v>27840.4367273354</v>
      </c>
      <c r="H241" s="59"/>
      <c r="I241" s="59"/>
      <c r="J241" s="59"/>
      <c r="K241" s="59"/>
      <c r="L241" s="59"/>
      <c r="M241" s="59"/>
      <c r="N241" s="59"/>
      <c r="O241" s="59"/>
    </row>
    <row r="242" spans="1:15" ht="30">
      <c r="A242" s="15" t="s">
        <v>1861</v>
      </c>
      <c r="B242" s="16" t="s">
        <v>1862</v>
      </c>
      <c r="C242" s="17">
        <v>1562.5773521925</v>
      </c>
      <c r="D242" s="17">
        <v>1705.8569122749</v>
      </c>
      <c r="E242" s="17">
        <v>1660.5263549946999</v>
      </c>
      <c r="F242" s="17">
        <v>1763.7863853734</v>
      </c>
      <c r="G242" s="17">
        <v>6692.747004835499</v>
      </c>
      <c r="H242" s="59"/>
      <c r="I242" s="59"/>
      <c r="J242" s="59"/>
      <c r="K242" s="59"/>
      <c r="L242" s="59"/>
      <c r="M242" s="59" t="s">
        <v>427</v>
      </c>
      <c r="N242" s="59" t="s">
        <v>427</v>
      </c>
      <c r="O242" s="59"/>
    </row>
    <row r="243" spans="1:15" ht="30">
      <c r="A243" s="15" t="s">
        <v>1863</v>
      </c>
      <c r="B243" s="16" t="s">
        <v>1864</v>
      </c>
      <c r="C243" s="17">
        <v>3872.8413247487997</v>
      </c>
      <c r="D243" s="17">
        <v>4227.9591053182994</v>
      </c>
      <c r="E243" s="17">
        <v>4115.6075118035997</v>
      </c>
      <c r="F243" s="17">
        <v>4371.5370581293</v>
      </c>
      <c r="G243" s="17">
        <v>16587.945</v>
      </c>
      <c r="H243" s="59"/>
      <c r="I243" s="59"/>
      <c r="J243" s="59"/>
      <c r="K243" s="59"/>
      <c r="L243" s="59"/>
      <c r="M243" s="59" t="s">
        <v>427</v>
      </c>
      <c r="N243" s="59" t="s">
        <v>427</v>
      </c>
      <c r="O243" s="59"/>
    </row>
    <row r="244" spans="1:15">
      <c r="A244" s="15" t="s">
        <v>1865</v>
      </c>
      <c r="B244" s="16" t="s">
        <v>1866</v>
      </c>
      <c r="C244" s="17">
        <v>787.21217714440002</v>
      </c>
      <c r="D244" s="17">
        <v>859.39510893620002</v>
      </c>
      <c r="E244" s="17">
        <v>836.55798881689998</v>
      </c>
      <c r="F244" s="17">
        <v>888.57944760249995</v>
      </c>
      <c r="G244" s="17">
        <v>3371.7447225000001</v>
      </c>
      <c r="H244" s="59"/>
      <c r="I244" s="59"/>
      <c r="J244" s="59"/>
      <c r="K244" s="59"/>
      <c r="L244" s="59"/>
      <c r="M244" s="59" t="s">
        <v>427</v>
      </c>
      <c r="N244" s="59" t="s">
        <v>427</v>
      </c>
      <c r="O244" s="59"/>
    </row>
    <row r="245" spans="1:15">
      <c r="A245" s="15" t="s">
        <v>1867</v>
      </c>
      <c r="B245" s="16" t="s">
        <v>1868</v>
      </c>
      <c r="C245" s="17">
        <v>277.36621346409999</v>
      </c>
      <c r="D245" s="17">
        <v>302.79913618699999</v>
      </c>
      <c r="E245" s="17">
        <v>294.75270891140002</v>
      </c>
      <c r="F245" s="17">
        <v>313.08194143739996</v>
      </c>
      <c r="G245" s="17">
        <v>1187.9999999999</v>
      </c>
      <c r="H245" s="59"/>
      <c r="I245" s="59"/>
      <c r="J245" s="59"/>
      <c r="K245" s="59"/>
      <c r="L245" s="59"/>
      <c r="M245" s="59" t="s">
        <v>427</v>
      </c>
      <c r="N245" s="59" t="s">
        <v>427</v>
      </c>
      <c r="O245" s="59"/>
    </row>
    <row r="246" spans="1:15" ht="15.75">
      <c r="A246" s="12" t="s">
        <v>1869</v>
      </c>
      <c r="B246" s="13" t="s">
        <v>1870</v>
      </c>
      <c r="C246" s="14">
        <v>32932.3988087662</v>
      </c>
      <c r="D246" s="14">
        <v>35760.362579462802</v>
      </c>
      <c r="E246" s="14">
        <v>34915.586833147907</v>
      </c>
      <c r="F246" s="14">
        <v>36965.278327977998</v>
      </c>
      <c r="G246" s="14">
        <v>140573.62654935493</v>
      </c>
      <c r="H246" s="59"/>
      <c r="I246" s="59"/>
      <c r="J246" s="59"/>
      <c r="K246" s="59"/>
      <c r="L246" s="59"/>
      <c r="M246" s="59"/>
      <c r="N246" s="59"/>
      <c r="O246" s="59"/>
    </row>
    <row r="247" spans="1:15">
      <c r="A247" s="15" t="s">
        <v>1871</v>
      </c>
      <c r="B247" s="16" t="s">
        <v>1872</v>
      </c>
      <c r="C247" s="17">
        <v>32815.662186937901</v>
      </c>
      <c r="D247" s="17">
        <v>35632.921865579396</v>
      </c>
      <c r="E247" s="17">
        <v>34791.5326627307</v>
      </c>
      <c r="F247" s="17">
        <v>36833.509834107004</v>
      </c>
      <c r="G247" s="17">
        <v>140073.62654935502</v>
      </c>
      <c r="H247" s="59"/>
      <c r="I247" s="59"/>
      <c r="J247" s="59"/>
      <c r="K247" s="59"/>
      <c r="L247" s="59"/>
      <c r="M247" s="59"/>
      <c r="N247" s="59"/>
      <c r="O247" s="59"/>
    </row>
    <row r="248" spans="1:15">
      <c r="A248" s="15" t="s">
        <v>1873</v>
      </c>
      <c r="B248" s="16" t="s">
        <v>1874</v>
      </c>
      <c r="C248" s="17">
        <v>116.7366218283</v>
      </c>
      <c r="D248" s="17">
        <v>127.44071388339999</v>
      </c>
      <c r="E248" s="17">
        <v>124.0541704172</v>
      </c>
      <c r="F248" s="17">
        <v>131.768493871</v>
      </c>
      <c r="G248" s="17">
        <v>499.99999999989996</v>
      </c>
      <c r="H248" s="59"/>
      <c r="I248" s="59"/>
      <c r="J248" s="59"/>
      <c r="K248" s="59"/>
      <c r="L248" s="59"/>
      <c r="M248" s="59"/>
      <c r="N248" s="59"/>
      <c r="O248" s="59"/>
    </row>
    <row r="249" spans="1:15">
      <c r="A249" s="15" t="s">
        <v>1875</v>
      </c>
      <c r="B249" s="16" t="s">
        <v>1876</v>
      </c>
      <c r="C249" s="17">
        <v>0</v>
      </c>
      <c r="D249" s="17">
        <v>0</v>
      </c>
      <c r="E249" s="17">
        <v>0</v>
      </c>
      <c r="F249" s="17">
        <v>0</v>
      </c>
      <c r="G249" s="17">
        <v>0</v>
      </c>
      <c r="H249" s="59"/>
      <c r="I249" s="59"/>
      <c r="J249" s="59"/>
      <c r="K249" s="59"/>
      <c r="L249" s="59"/>
      <c r="M249" s="59"/>
      <c r="N249" s="59"/>
      <c r="O249" s="59"/>
    </row>
    <row r="250" spans="1:15" ht="18.75">
      <c r="A250" s="9" t="s">
        <v>1877</v>
      </c>
      <c r="B250" s="10" t="s">
        <v>1878</v>
      </c>
      <c r="C250" s="11">
        <v>62713.164939702496</v>
      </c>
      <c r="D250" s="11">
        <v>49783.3365173028</v>
      </c>
      <c r="E250" s="11">
        <v>53346.628072267995</v>
      </c>
      <c r="F250" s="11">
        <v>56041.151826726702</v>
      </c>
      <c r="G250" s="11">
        <v>221884.28135600002</v>
      </c>
      <c r="H250" s="59"/>
      <c r="I250" s="59"/>
      <c r="J250" s="59"/>
      <c r="K250" s="59"/>
      <c r="L250" s="59"/>
      <c r="M250" s="59"/>
      <c r="N250" s="59"/>
      <c r="O250" s="59"/>
    </row>
    <row r="251" spans="1:15" ht="31.5">
      <c r="A251" s="12" t="s">
        <v>1879</v>
      </c>
      <c r="B251" s="13" t="s">
        <v>1880</v>
      </c>
      <c r="C251" s="14">
        <v>24030.7315441223</v>
      </c>
      <c r="D251" s="14">
        <v>24320.7814490583</v>
      </c>
      <c r="E251" s="14">
        <v>24349.842269074201</v>
      </c>
      <c r="F251" s="14">
        <v>25621.644737745097</v>
      </c>
      <c r="G251" s="14">
        <v>98322.999999999898</v>
      </c>
      <c r="H251" s="59"/>
      <c r="I251" s="59"/>
      <c r="J251" s="59"/>
      <c r="K251" s="59"/>
      <c r="L251" s="59"/>
      <c r="M251" s="59"/>
      <c r="N251" s="59"/>
      <c r="O251" s="59"/>
    </row>
    <row r="252" spans="1:15">
      <c r="A252" s="15" t="s">
        <v>1881</v>
      </c>
      <c r="B252" s="16" t="s">
        <v>1882</v>
      </c>
      <c r="C252" s="17">
        <v>20324.271105122298</v>
      </c>
      <c r="D252" s="17">
        <v>17242.058395199099</v>
      </c>
      <c r="E252" s="17">
        <v>16943.065773509301</v>
      </c>
      <c r="F252" s="17">
        <v>17813.604726169298</v>
      </c>
      <c r="G252" s="17">
        <v>72323</v>
      </c>
      <c r="H252" s="59"/>
      <c r="I252" s="59"/>
      <c r="J252" s="59"/>
      <c r="K252" s="59"/>
      <c r="L252" s="59"/>
      <c r="M252" s="59" t="s">
        <v>427</v>
      </c>
      <c r="N252" s="59" t="s">
        <v>427</v>
      </c>
      <c r="O252" s="59"/>
    </row>
    <row r="253" spans="1:15">
      <c r="A253" s="15" t="s">
        <v>1883</v>
      </c>
      <c r="B253" s="16" t="s">
        <v>1884</v>
      </c>
      <c r="C253" s="17">
        <v>2526</v>
      </c>
      <c r="D253" s="17">
        <v>6101.9254067764996</v>
      </c>
      <c r="E253" s="17">
        <v>6484.4200768342998</v>
      </c>
      <c r="F253" s="17">
        <v>6887.6545163890996</v>
      </c>
      <c r="G253" s="17">
        <v>21999.999999999898</v>
      </c>
      <c r="H253" s="59"/>
      <c r="I253" s="59"/>
      <c r="J253" s="59"/>
      <c r="K253" s="59"/>
      <c r="L253" s="59"/>
      <c r="M253" s="59"/>
      <c r="N253" s="59"/>
      <c r="O253" s="59"/>
    </row>
    <row r="254" spans="1:15">
      <c r="A254" s="15" t="s">
        <v>1885</v>
      </c>
      <c r="B254" s="16" t="s">
        <v>1886</v>
      </c>
      <c r="C254" s="17">
        <v>680.46043899999995</v>
      </c>
      <c r="D254" s="17">
        <v>726.7976470827</v>
      </c>
      <c r="E254" s="17">
        <v>772.35641873060001</v>
      </c>
      <c r="F254" s="17">
        <v>820.38549518670004</v>
      </c>
      <c r="G254" s="17">
        <v>3000</v>
      </c>
      <c r="H254" s="59"/>
      <c r="I254" s="59"/>
      <c r="J254" s="59"/>
      <c r="K254" s="59"/>
      <c r="L254" s="59"/>
      <c r="M254" s="59"/>
      <c r="N254" s="59"/>
      <c r="O254" s="59"/>
    </row>
    <row r="255" spans="1:15">
      <c r="A255" s="15" t="s">
        <v>1887</v>
      </c>
      <c r="B255" s="16" t="s">
        <v>1888</v>
      </c>
      <c r="C255" s="17">
        <v>500</v>
      </c>
      <c r="D255" s="17">
        <v>250</v>
      </c>
      <c r="E255" s="17">
        <v>150</v>
      </c>
      <c r="F255" s="17">
        <v>100</v>
      </c>
      <c r="G255" s="17">
        <v>1000</v>
      </c>
      <c r="H255" s="59"/>
      <c r="I255" s="59"/>
      <c r="J255" s="59"/>
      <c r="K255" s="59"/>
      <c r="L255" s="59"/>
      <c r="M255" s="59"/>
      <c r="N255" s="59"/>
      <c r="O255" s="59"/>
    </row>
    <row r="256" spans="1:15" ht="15.75">
      <c r="A256" s="12" t="s">
        <v>1889</v>
      </c>
      <c r="B256" s="13" t="s">
        <v>1890</v>
      </c>
      <c r="C256" s="14">
        <v>4054.7198279999998</v>
      </c>
      <c r="D256" s="14">
        <v>5697.9396126433003</v>
      </c>
      <c r="E256" s="14">
        <v>5995.1797754392001</v>
      </c>
      <c r="F256" s="14">
        <v>6249.4421399174998</v>
      </c>
      <c r="G256" s="14">
        <v>21997.281356</v>
      </c>
      <c r="H256" s="59"/>
      <c r="I256" s="59"/>
      <c r="J256" s="59"/>
      <c r="K256" s="59"/>
      <c r="L256" s="59"/>
      <c r="M256" s="59"/>
      <c r="N256" s="59"/>
      <c r="O256" s="59"/>
    </row>
    <row r="257" spans="1:15">
      <c r="A257" s="15" t="s">
        <v>1891</v>
      </c>
      <c r="B257" s="16" t="s">
        <v>1892</v>
      </c>
      <c r="C257" s="17">
        <v>3500</v>
      </c>
      <c r="D257" s="17">
        <v>5170.0610666433004</v>
      </c>
      <c r="E257" s="17">
        <v>5494.1425114392005</v>
      </c>
      <c r="F257" s="17">
        <v>5835.7964219174992</v>
      </c>
      <c r="G257" s="17">
        <v>20000</v>
      </c>
      <c r="H257" s="59"/>
      <c r="I257" s="59"/>
      <c r="J257" s="59"/>
      <c r="K257" s="59"/>
      <c r="L257" s="59"/>
      <c r="M257" s="59"/>
      <c r="N257" s="59"/>
      <c r="O257" s="59"/>
    </row>
    <row r="258" spans="1:15">
      <c r="A258" s="15" t="s">
        <v>1893</v>
      </c>
      <c r="B258" s="16" t="s">
        <v>1894</v>
      </c>
      <c r="C258" s="17">
        <v>554.71982800000001</v>
      </c>
      <c r="D258" s="17">
        <v>527.87854600000003</v>
      </c>
      <c r="E258" s="17">
        <v>501.03726399999999</v>
      </c>
      <c r="F258" s="17">
        <v>413.64571799999999</v>
      </c>
      <c r="G258" s="17">
        <v>1997.2813560000002</v>
      </c>
      <c r="H258" s="59"/>
      <c r="I258" s="59"/>
      <c r="J258" s="59"/>
      <c r="K258" s="59"/>
      <c r="L258" s="59"/>
      <c r="M258" s="59"/>
      <c r="N258" s="59"/>
      <c r="O258" s="59"/>
    </row>
    <row r="259" spans="1:15" ht="31.5">
      <c r="A259" s="12" t="s">
        <v>1895</v>
      </c>
      <c r="B259" s="13" t="s">
        <v>1896</v>
      </c>
      <c r="C259" s="14">
        <v>34627.713567580198</v>
      </c>
      <c r="D259" s="14">
        <v>19764.615455601201</v>
      </c>
      <c r="E259" s="14">
        <v>23001.606027754602</v>
      </c>
      <c r="F259" s="14">
        <v>24170.064949064097</v>
      </c>
      <c r="G259" s="14">
        <v>101564.0000000001</v>
      </c>
      <c r="H259" s="59"/>
      <c r="I259" s="59"/>
      <c r="J259" s="59"/>
      <c r="K259" s="59"/>
      <c r="L259" s="59"/>
      <c r="M259" s="59"/>
      <c r="N259" s="59"/>
      <c r="O259" s="59"/>
    </row>
    <row r="260" spans="1:15">
      <c r="A260" s="15" t="s">
        <v>1897</v>
      </c>
      <c r="B260" s="16" t="s">
        <v>1898</v>
      </c>
      <c r="C260" s="17">
        <v>8821.2098029999997</v>
      </c>
      <c r="D260" s="17">
        <v>2876.0548990000002</v>
      </c>
      <c r="E260" s="17">
        <v>3056.338268</v>
      </c>
      <c r="F260" s="17">
        <v>3246.3970300000001</v>
      </c>
      <c r="G260" s="17">
        <v>18000</v>
      </c>
      <c r="H260" s="59"/>
      <c r="I260" s="59"/>
      <c r="J260" s="59"/>
      <c r="K260" s="59"/>
      <c r="L260" s="59"/>
      <c r="M260" s="59"/>
      <c r="N260" s="59"/>
      <c r="O260" s="59"/>
    </row>
    <row r="261" spans="1:15">
      <c r="A261" s="15" t="s">
        <v>1899</v>
      </c>
      <c r="B261" s="16" t="s">
        <v>1900</v>
      </c>
      <c r="C261" s="17">
        <v>19356.598143048501</v>
      </c>
      <c r="D261" s="17">
        <v>11543.342441063101</v>
      </c>
      <c r="E261" s="17">
        <v>14221.913547638</v>
      </c>
      <c r="F261" s="17">
        <v>14878.1458682504</v>
      </c>
      <c r="G261" s="17">
        <v>60000</v>
      </c>
      <c r="H261" s="59"/>
      <c r="I261" s="59"/>
      <c r="J261" s="59"/>
      <c r="K261" s="59"/>
      <c r="L261" s="59"/>
      <c r="M261" s="59" t="s">
        <v>427</v>
      </c>
      <c r="N261" s="59" t="s">
        <v>427</v>
      </c>
      <c r="O261" s="59"/>
    </row>
    <row r="262" spans="1:15">
      <c r="A262" s="15" t="s">
        <v>1901</v>
      </c>
      <c r="B262" s="16" t="s">
        <v>1902</v>
      </c>
      <c r="C262" s="17">
        <v>4669.4648731337993</v>
      </c>
      <c r="D262" s="17">
        <v>5097.6285553374</v>
      </c>
      <c r="E262" s="17">
        <v>4962.1668166895997</v>
      </c>
      <c r="F262" s="17">
        <v>5270.7397548392</v>
      </c>
      <c r="G262" s="17">
        <v>20000</v>
      </c>
      <c r="H262" s="59"/>
      <c r="I262" s="59"/>
      <c r="J262" s="59"/>
      <c r="K262" s="59"/>
      <c r="L262" s="59"/>
      <c r="M262" s="59"/>
      <c r="N262" s="59"/>
      <c r="O262" s="59"/>
    </row>
    <row r="263" spans="1:15" ht="30">
      <c r="A263" s="15" t="s">
        <v>1903</v>
      </c>
      <c r="B263" s="16" t="s">
        <v>1904</v>
      </c>
      <c r="C263" s="17">
        <v>49.456687455500003</v>
      </c>
      <c r="D263" s="17">
        <v>6.8774877834000003</v>
      </c>
      <c r="E263" s="17">
        <v>21.1440943174</v>
      </c>
      <c r="F263" s="17">
        <v>21.521730443700001</v>
      </c>
      <c r="G263" s="17">
        <v>99</v>
      </c>
      <c r="H263" s="59"/>
      <c r="I263" s="59"/>
      <c r="J263" s="59"/>
      <c r="K263" s="59"/>
      <c r="L263" s="59"/>
      <c r="M263" s="59"/>
      <c r="N263" s="59"/>
      <c r="O263" s="59"/>
    </row>
    <row r="264" spans="1:15">
      <c r="A264" s="15" t="s">
        <v>1905</v>
      </c>
      <c r="B264" s="16" t="s">
        <v>1906</v>
      </c>
      <c r="C264" s="17">
        <v>1730.9840609424</v>
      </c>
      <c r="D264" s="17">
        <v>240.71207241729999</v>
      </c>
      <c r="E264" s="17">
        <v>740.04330110959995</v>
      </c>
      <c r="F264" s="17">
        <v>753.26056553080002</v>
      </c>
      <c r="G264" s="17">
        <v>3465.0000000001</v>
      </c>
      <c r="H264" s="59"/>
      <c r="I264" s="59"/>
      <c r="J264" s="59"/>
      <c r="K264" s="59"/>
      <c r="L264" s="59"/>
      <c r="M264" s="59"/>
      <c r="N264" s="59"/>
      <c r="O264" s="59"/>
    </row>
    <row r="265" spans="1:15" ht="18.75">
      <c r="A265" s="9" t="s">
        <v>1907</v>
      </c>
      <c r="B265" s="10" t="s">
        <v>1908</v>
      </c>
      <c r="C265" s="11">
        <v>70122.329185948707</v>
      </c>
      <c r="D265" s="11">
        <v>28988.826194105801</v>
      </c>
      <c r="E265" s="11">
        <v>36487.842942157899</v>
      </c>
      <c r="F265" s="11">
        <v>36420.204120808601</v>
      </c>
      <c r="G265" s="11">
        <v>172019.202443021</v>
      </c>
      <c r="H265" s="59"/>
      <c r="I265" s="59"/>
      <c r="J265" s="59"/>
      <c r="K265" s="59"/>
      <c r="L265" s="59"/>
      <c r="M265" s="59"/>
      <c r="N265" s="59"/>
      <c r="O265" s="59"/>
    </row>
    <row r="266" spans="1:15" ht="15.75">
      <c r="A266" s="12" t="s">
        <v>1909</v>
      </c>
      <c r="B266" s="13" t="s">
        <v>1910</v>
      </c>
      <c r="C266" s="14">
        <v>10613.0933067356</v>
      </c>
      <c r="D266" s="14">
        <v>2534.3829700975998</v>
      </c>
      <c r="E266" s="14">
        <v>4823.0098922396</v>
      </c>
      <c r="F266" s="14">
        <v>4978.6600391571001</v>
      </c>
      <c r="G266" s="14">
        <v>22949.1462082299</v>
      </c>
      <c r="H266" s="59"/>
      <c r="I266" s="59"/>
      <c r="J266" s="59"/>
      <c r="K266" s="59"/>
      <c r="L266" s="59"/>
      <c r="M266" s="59"/>
      <c r="N266" s="59"/>
      <c r="O266" s="59"/>
    </row>
    <row r="267" spans="1:15">
      <c r="A267" s="15" t="s">
        <v>1911</v>
      </c>
      <c r="B267" s="16" t="s">
        <v>1912</v>
      </c>
      <c r="C267" s="17">
        <v>4808.7543737799997</v>
      </c>
      <c r="D267" s="17">
        <v>668.70935277600006</v>
      </c>
      <c r="E267" s="17">
        <v>2055.8747716372</v>
      </c>
      <c r="F267" s="17">
        <v>2092.5929480366999</v>
      </c>
      <c r="G267" s="17">
        <v>9625.9314462298989</v>
      </c>
      <c r="H267" s="59"/>
      <c r="I267" s="59"/>
      <c r="J267" s="59"/>
      <c r="K267" s="59"/>
      <c r="L267" s="59"/>
      <c r="M267" s="59"/>
      <c r="N267" s="59"/>
      <c r="O267" s="59"/>
    </row>
    <row r="268" spans="1:15" ht="30">
      <c r="A268" s="15" t="s">
        <v>1913</v>
      </c>
      <c r="B268" s="16" t="s">
        <v>1914</v>
      </c>
      <c r="C268" s="17">
        <v>3000</v>
      </c>
      <c r="D268" s="17">
        <v>1475.699930363</v>
      </c>
      <c r="E268" s="17">
        <v>1568.2030863901</v>
      </c>
      <c r="F268" s="17">
        <v>1665.7219832469</v>
      </c>
      <c r="G268" s="17">
        <v>7709.625</v>
      </c>
      <c r="H268" s="59"/>
      <c r="I268" s="59"/>
      <c r="J268" s="59"/>
      <c r="K268" s="59"/>
      <c r="L268" s="59"/>
      <c r="M268" s="59"/>
      <c r="N268" s="59"/>
      <c r="O268" s="59"/>
    </row>
    <row r="269" spans="1:15">
      <c r="A269" s="15" t="s">
        <v>1915</v>
      </c>
      <c r="B269" s="16" t="s">
        <v>1916</v>
      </c>
      <c r="C269" s="17">
        <v>989.13374910990001</v>
      </c>
      <c r="D269" s="17">
        <v>137.549755667</v>
      </c>
      <c r="E269" s="17">
        <v>422.88188634839997</v>
      </c>
      <c r="F269" s="17">
        <v>430.43460887470002</v>
      </c>
      <c r="G269" s="17">
        <v>1980</v>
      </c>
      <c r="H269" s="59"/>
      <c r="I269" s="59"/>
      <c r="J269" s="59"/>
      <c r="K269" s="59"/>
      <c r="L269" s="59"/>
      <c r="M269" s="59"/>
      <c r="N269" s="59"/>
      <c r="O269" s="59"/>
    </row>
    <row r="270" spans="1:15">
      <c r="A270" s="15" t="s">
        <v>1917</v>
      </c>
      <c r="B270" s="16" t="s">
        <v>1918</v>
      </c>
      <c r="C270" s="17">
        <v>1498.6874986514001</v>
      </c>
      <c r="D270" s="17">
        <v>208.4087207076</v>
      </c>
      <c r="E270" s="17">
        <v>640.73013083080002</v>
      </c>
      <c r="F270" s="17">
        <v>652.1736498102</v>
      </c>
      <c r="G270" s="17">
        <v>3000</v>
      </c>
      <c r="H270" s="59"/>
      <c r="I270" s="59"/>
      <c r="J270" s="59"/>
      <c r="K270" s="59"/>
      <c r="L270" s="59"/>
      <c r="M270" s="59"/>
      <c r="N270" s="59"/>
      <c r="O270" s="59"/>
    </row>
    <row r="271" spans="1:15">
      <c r="A271" s="15" t="s">
        <v>1919</v>
      </c>
      <c r="B271" s="16" t="s">
        <v>1920</v>
      </c>
      <c r="C271" s="17">
        <v>316.51768519429999</v>
      </c>
      <c r="D271" s="17">
        <v>44.015210584000002</v>
      </c>
      <c r="E271" s="17">
        <v>135.32001703310002</v>
      </c>
      <c r="F271" s="17">
        <v>137.73684918859999</v>
      </c>
      <c r="G271" s="17">
        <v>633.58976199999995</v>
      </c>
      <c r="H271" s="59"/>
      <c r="I271" s="59"/>
      <c r="J271" s="59"/>
      <c r="K271" s="59"/>
      <c r="L271" s="59"/>
      <c r="M271" s="59"/>
      <c r="N271" s="59"/>
      <c r="O271" s="59"/>
    </row>
    <row r="272" spans="1:15" ht="15.75">
      <c r="A272" s="12" t="s">
        <v>1921</v>
      </c>
      <c r="B272" s="13" t="s">
        <v>1922</v>
      </c>
      <c r="C272" s="14">
        <v>11177.983354255699</v>
      </c>
      <c r="D272" s="14">
        <v>5802.5983548330005</v>
      </c>
      <c r="E272" s="14">
        <v>6862.6952903599995</v>
      </c>
      <c r="F272" s="14">
        <v>6862.0673525514003</v>
      </c>
      <c r="G272" s="14">
        <v>30705.344352000098</v>
      </c>
      <c r="H272" s="59"/>
      <c r="I272" s="59"/>
      <c r="J272" s="59"/>
      <c r="K272" s="59"/>
      <c r="L272" s="59"/>
      <c r="M272" s="59"/>
      <c r="N272" s="59"/>
      <c r="O272" s="59"/>
    </row>
    <row r="273" spans="1:15">
      <c r="A273" s="15" t="s">
        <v>1923</v>
      </c>
      <c r="B273" s="16" t="s">
        <v>1924</v>
      </c>
      <c r="C273" s="17">
        <v>2967.4012473296998</v>
      </c>
      <c r="D273" s="17">
        <v>412.64926700109999</v>
      </c>
      <c r="E273" s="17">
        <v>1268.6456590451</v>
      </c>
      <c r="F273" s="17">
        <v>1291.3038266240999</v>
      </c>
      <c r="G273" s="17">
        <v>5940</v>
      </c>
      <c r="H273" s="59"/>
      <c r="I273" s="59"/>
      <c r="J273" s="59"/>
      <c r="K273" s="59"/>
      <c r="L273" s="59"/>
      <c r="M273" s="59"/>
      <c r="N273" s="59" t="s">
        <v>427</v>
      </c>
      <c r="O273" s="59"/>
    </row>
    <row r="274" spans="1:15" ht="30">
      <c r="A274" s="15" t="s">
        <v>1925</v>
      </c>
      <c r="B274" s="16" t="s">
        <v>1926</v>
      </c>
      <c r="C274" s="17">
        <v>1485</v>
      </c>
      <c r="D274" s="17">
        <v>742.5</v>
      </c>
      <c r="E274" s="17">
        <v>445.5</v>
      </c>
      <c r="F274" s="17">
        <v>297</v>
      </c>
      <c r="G274" s="17">
        <v>2970</v>
      </c>
      <c r="H274" s="59"/>
      <c r="I274" s="59" t="s">
        <v>427</v>
      </c>
      <c r="J274" s="59"/>
      <c r="K274" s="59"/>
      <c r="L274" s="59"/>
      <c r="M274" s="59"/>
      <c r="N274" s="59"/>
      <c r="O274" s="59"/>
    </row>
    <row r="275" spans="1:15">
      <c r="A275" s="15" t="s">
        <v>1927</v>
      </c>
      <c r="B275" s="16" t="s">
        <v>1928</v>
      </c>
      <c r="C275" s="17">
        <v>1407.8788000044001</v>
      </c>
      <c r="D275" s="17">
        <v>852.76770843849999</v>
      </c>
      <c r="E275" s="17">
        <v>885.08345268549999</v>
      </c>
      <c r="F275" s="17">
        <v>814.27003887170008</v>
      </c>
      <c r="G275" s="17">
        <v>3960.0000000001</v>
      </c>
      <c r="H275" s="59"/>
      <c r="I275" s="59" t="s">
        <v>427</v>
      </c>
      <c r="J275" s="59"/>
      <c r="K275" s="59"/>
      <c r="L275" s="59"/>
      <c r="M275" s="59"/>
      <c r="N275" s="59" t="s">
        <v>427</v>
      </c>
      <c r="O275" s="59"/>
    </row>
    <row r="276" spans="1:15">
      <c r="A276" s="15" t="s">
        <v>1929</v>
      </c>
      <c r="B276" s="16" t="s">
        <v>1930</v>
      </c>
      <c r="C276" s="17">
        <v>326.96970000110002</v>
      </c>
      <c r="D276" s="17">
        <v>238.19192710960002</v>
      </c>
      <c r="E276" s="17">
        <v>221.27086317140001</v>
      </c>
      <c r="F276" s="17">
        <v>203.56750971790001</v>
      </c>
      <c r="G276" s="17">
        <v>990</v>
      </c>
      <c r="H276" s="59"/>
      <c r="I276" s="59"/>
      <c r="J276" s="59"/>
      <c r="K276" s="59"/>
      <c r="L276" s="59"/>
      <c r="M276" s="59"/>
      <c r="N276" s="59" t="s">
        <v>427</v>
      </c>
      <c r="O276" s="59"/>
    </row>
    <row r="277" spans="1:15" ht="30">
      <c r="A277" s="15" t="s">
        <v>1931</v>
      </c>
      <c r="B277" s="16" t="s">
        <v>1932</v>
      </c>
      <c r="C277" s="17">
        <v>2311.3851122012002</v>
      </c>
      <c r="D277" s="17">
        <v>2523.326134892</v>
      </c>
      <c r="E277" s="17">
        <v>2456.2725742614002</v>
      </c>
      <c r="F277" s="17">
        <v>2609.0161786454</v>
      </c>
      <c r="G277" s="17">
        <v>9900</v>
      </c>
      <c r="H277" s="59"/>
      <c r="I277" s="59" t="s">
        <v>427</v>
      </c>
      <c r="J277" s="59"/>
      <c r="K277" s="59"/>
      <c r="L277" s="59"/>
      <c r="M277" s="59"/>
      <c r="N277" s="59" t="s">
        <v>427</v>
      </c>
      <c r="O277" s="59"/>
    </row>
    <row r="278" spans="1:15" ht="30">
      <c r="A278" s="15" t="s">
        <v>1933</v>
      </c>
      <c r="B278" s="16" t="s">
        <v>1934</v>
      </c>
      <c r="C278" s="17">
        <v>693.4155336604</v>
      </c>
      <c r="D278" s="17">
        <v>756.99784046759999</v>
      </c>
      <c r="E278" s="17">
        <v>736.88177227839992</v>
      </c>
      <c r="F278" s="17">
        <v>782.70485359359998</v>
      </c>
      <c r="G278" s="17">
        <v>2970</v>
      </c>
      <c r="H278" s="59"/>
      <c r="I278" s="59"/>
      <c r="J278" s="59"/>
      <c r="K278" s="59"/>
      <c r="L278" s="59"/>
      <c r="M278" s="59"/>
      <c r="N278" s="59" t="s">
        <v>427</v>
      </c>
      <c r="O278" s="59"/>
    </row>
    <row r="279" spans="1:15">
      <c r="A279" s="15" t="s">
        <v>1935</v>
      </c>
      <c r="B279" s="16" t="s">
        <v>1936</v>
      </c>
      <c r="C279" s="17">
        <v>1985.9329610589002</v>
      </c>
      <c r="D279" s="17">
        <v>276.16547692419999</v>
      </c>
      <c r="E279" s="17">
        <v>849.04096891820006</v>
      </c>
      <c r="F279" s="17">
        <v>864.20494509870002</v>
      </c>
      <c r="G279" s="17">
        <v>3975.3443520000005</v>
      </c>
      <c r="H279" s="59"/>
      <c r="I279" s="59" t="s">
        <v>427</v>
      </c>
      <c r="J279" s="59"/>
      <c r="K279" s="59"/>
      <c r="L279" s="59"/>
      <c r="M279" s="59"/>
      <c r="N279" s="59" t="s">
        <v>427</v>
      </c>
      <c r="O279" s="59"/>
    </row>
    <row r="280" spans="1:15" ht="15.75">
      <c r="A280" s="12" t="s">
        <v>1937</v>
      </c>
      <c r="B280" s="13" t="s">
        <v>1938</v>
      </c>
      <c r="C280" s="14">
        <v>6286.1985877372999</v>
      </c>
      <c r="D280" s="14">
        <v>5355.0336780452999</v>
      </c>
      <c r="E280" s="14">
        <v>5401.1348186926007</v>
      </c>
      <c r="F280" s="14">
        <v>5727.6329155249005</v>
      </c>
      <c r="G280" s="14">
        <v>22770.000000000102</v>
      </c>
      <c r="H280" s="59"/>
      <c r="I280" s="59"/>
      <c r="J280" s="59"/>
      <c r="K280" s="59"/>
      <c r="L280" s="59"/>
      <c r="M280" s="59"/>
      <c r="N280" s="59"/>
      <c r="O280" s="59"/>
    </row>
    <row r="281" spans="1:15">
      <c r="A281" s="15" t="s">
        <v>1939</v>
      </c>
      <c r="B281" s="16" t="s">
        <v>1940</v>
      </c>
      <c r="C281" s="17">
        <v>494.56687455500003</v>
      </c>
      <c r="D281" s="17">
        <v>68.7748778335</v>
      </c>
      <c r="E281" s="17">
        <v>211.44094317419999</v>
      </c>
      <c r="F281" s="17">
        <v>215.2173044374</v>
      </c>
      <c r="G281" s="17">
        <v>990.00000000010004</v>
      </c>
      <c r="H281" s="59"/>
      <c r="I281" s="59"/>
      <c r="J281" s="59"/>
      <c r="K281" s="59"/>
      <c r="L281" s="59"/>
      <c r="M281" s="59"/>
      <c r="N281" s="59"/>
      <c r="O281" s="59"/>
    </row>
    <row r="282" spans="1:15">
      <c r="A282" s="15" t="s">
        <v>1941</v>
      </c>
      <c r="B282" s="16" t="s">
        <v>1942</v>
      </c>
      <c r="C282" s="17">
        <v>4391.6317131822998</v>
      </c>
      <c r="D282" s="17">
        <v>4794.3196562947996</v>
      </c>
      <c r="E282" s="17">
        <v>4666.9178910965993</v>
      </c>
      <c r="F282" s="17">
        <v>4957.1307394263004</v>
      </c>
      <c r="G282" s="17">
        <v>18810</v>
      </c>
      <c r="H282" s="59" t="s">
        <v>427</v>
      </c>
      <c r="I282" s="59" t="s">
        <v>427</v>
      </c>
      <c r="J282" s="59"/>
      <c r="K282" s="59"/>
      <c r="L282" s="59"/>
      <c r="M282" s="59"/>
      <c r="N282" s="59"/>
      <c r="O282" s="59"/>
    </row>
    <row r="283" spans="1:15">
      <c r="A283" s="15" t="s">
        <v>1943</v>
      </c>
      <c r="B283" s="16" t="s">
        <v>1944</v>
      </c>
      <c r="C283" s="17">
        <v>1400</v>
      </c>
      <c r="D283" s="17">
        <v>491.93914391700002</v>
      </c>
      <c r="E283" s="17">
        <v>522.77598442179999</v>
      </c>
      <c r="F283" s="17">
        <v>555.2848716612001</v>
      </c>
      <c r="G283" s="17">
        <v>2970</v>
      </c>
      <c r="H283" s="59"/>
      <c r="I283" s="59"/>
      <c r="J283" s="59"/>
      <c r="K283" s="59"/>
      <c r="L283" s="59"/>
      <c r="M283" s="59"/>
      <c r="N283" s="59"/>
      <c r="O283" s="59"/>
    </row>
    <row r="284" spans="1:15" ht="15.75">
      <c r="A284" s="12" t="s">
        <v>1945</v>
      </c>
      <c r="B284" s="13" t="s">
        <v>1946</v>
      </c>
      <c r="C284" s="14">
        <v>42045.053937220102</v>
      </c>
      <c r="D284" s="14">
        <v>15296.8111911299</v>
      </c>
      <c r="E284" s="14">
        <v>19401.002940865699</v>
      </c>
      <c r="F284" s="14">
        <v>18851.8438135752</v>
      </c>
      <c r="G284" s="14">
        <v>95594.7118827909</v>
      </c>
      <c r="H284" s="59"/>
      <c r="I284" s="59"/>
      <c r="J284" s="59"/>
      <c r="K284" s="59"/>
      <c r="L284" s="59"/>
      <c r="M284" s="59"/>
      <c r="N284" s="59"/>
      <c r="O284" s="59"/>
    </row>
    <row r="285" spans="1:15">
      <c r="A285" s="15" t="s">
        <v>1947</v>
      </c>
      <c r="B285" s="16" t="s">
        <v>1948</v>
      </c>
      <c r="C285" s="17">
        <v>16120.9295736856</v>
      </c>
      <c r="D285" s="17">
        <v>6279.8419063892006</v>
      </c>
      <c r="E285" s="17">
        <v>5465.4109081624001</v>
      </c>
      <c r="F285" s="17">
        <v>4384.3176117625999</v>
      </c>
      <c r="G285" s="17">
        <v>32250.4999999998</v>
      </c>
      <c r="H285" s="59"/>
      <c r="I285" s="59"/>
      <c r="J285" s="59"/>
      <c r="K285" s="59"/>
      <c r="L285" s="59"/>
      <c r="M285" s="59"/>
      <c r="N285" s="59"/>
      <c r="O285" s="59"/>
    </row>
    <row r="286" spans="1:15">
      <c r="A286" s="15" t="s">
        <v>1949</v>
      </c>
      <c r="B286" s="16" t="s">
        <v>1950</v>
      </c>
      <c r="C286" s="17">
        <v>2870.0000220000002</v>
      </c>
      <c r="D286" s="17">
        <v>1020.1078755363</v>
      </c>
      <c r="E286" s="17">
        <v>1084.0525813899001</v>
      </c>
      <c r="F286" s="17">
        <v>1151.4645210738001</v>
      </c>
      <c r="G286" s="17">
        <v>6125.625</v>
      </c>
      <c r="H286" s="59"/>
      <c r="I286" s="59"/>
      <c r="J286" s="59"/>
      <c r="K286" s="59"/>
      <c r="L286" s="59"/>
      <c r="M286" s="59"/>
      <c r="N286" s="59"/>
      <c r="O286" s="59"/>
    </row>
    <row r="287" spans="1:15" ht="30">
      <c r="A287" s="15" t="s">
        <v>1951</v>
      </c>
      <c r="B287" s="16" t="s">
        <v>1952</v>
      </c>
      <c r="C287" s="17">
        <v>4471.0028837362006</v>
      </c>
      <c r="D287" s="17">
        <v>621.74135176139998</v>
      </c>
      <c r="E287" s="17">
        <v>1911.4767189419001</v>
      </c>
      <c r="F287" s="17">
        <v>1945.6159283519</v>
      </c>
      <c r="G287" s="17">
        <v>8949.8368827914019</v>
      </c>
      <c r="H287" s="59"/>
      <c r="I287" s="59" t="s">
        <v>427</v>
      </c>
      <c r="J287" s="59"/>
      <c r="K287" s="59"/>
      <c r="L287" s="59"/>
      <c r="M287" s="59"/>
      <c r="N287" s="59"/>
      <c r="O287" s="59"/>
    </row>
    <row r="288" spans="1:15">
      <c r="A288" s="15" t="s">
        <v>1953</v>
      </c>
      <c r="B288" s="16" t="s">
        <v>1954</v>
      </c>
      <c r="C288" s="17">
        <v>693</v>
      </c>
      <c r="D288" s="17">
        <v>99</v>
      </c>
      <c r="E288" s="17">
        <v>99</v>
      </c>
      <c r="F288" s="17">
        <v>99</v>
      </c>
      <c r="G288" s="17">
        <v>990</v>
      </c>
      <c r="H288" s="59"/>
      <c r="I288" s="59" t="s">
        <v>427</v>
      </c>
      <c r="J288" s="59"/>
      <c r="K288" s="59"/>
      <c r="L288" s="59"/>
      <c r="M288" s="59"/>
      <c r="N288" s="59"/>
      <c r="O288" s="59"/>
    </row>
    <row r="289" spans="1:15" ht="30">
      <c r="A289" s="15" t="s">
        <v>1955</v>
      </c>
      <c r="B289" s="16" t="s">
        <v>1956</v>
      </c>
      <c r="C289" s="17">
        <v>5026.3870943739003</v>
      </c>
      <c r="D289" s="17">
        <v>5487.2785380360001</v>
      </c>
      <c r="E289" s="17">
        <v>5341.4624427403005</v>
      </c>
      <c r="F289" s="17">
        <v>5673.6219248497</v>
      </c>
      <c r="G289" s="17">
        <v>21528.749999999902</v>
      </c>
      <c r="H289" s="59"/>
      <c r="I289" s="59"/>
      <c r="J289" s="59"/>
      <c r="K289" s="59"/>
      <c r="L289" s="59"/>
      <c r="M289" s="59"/>
      <c r="N289" s="59"/>
      <c r="O289" s="59"/>
    </row>
    <row r="290" spans="1:15">
      <c r="A290" s="15" t="s">
        <v>1957</v>
      </c>
      <c r="B290" s="16" t="s">
        <v>1958</v>
      </c>
      <c r="C290" s="17">
        <v>4121.3906212912998</v>
      </c>
      <c r="D290" s="17">
        <v>573.12398194589991</v>
      </c>
      <c r="E290" s="17">
        <v>1762.0078597848001</v>
      </c>
      <c r="F290" s="17">
        <v>1793.4775369778999</v>
      </c>
      <c r="G290" s="17">
        <v>8249.9999999999</v>
      </c>
      <c r="H290" s="59"/>
      <c r="I290" s="59"/>
      <c r="J290" s="59"/>
      <c r="K290" s="59"/>
      <c r="L290" s="59"/>
      <c r="M290" s="59"/>
      <c r="N290" s="59"/>
      <c r="O290" s="59"/>
    </row>
    <row r="291" spans="1:15">
      <c r="A291" s="15" t="s">
        <v>1959</v>
      </c>
      <c r="B291" s="16" t="s">
        <v>1960</v>
      </c>
      <c r="C291" s="17">
        <v>499.56249955049998</v>
      </c>
      <c r="D291" s="17">
        <v>69.469573569199994</v>
      </c>
      <c r="E291" s="17">
        <v>213.5767102769</v>
      </c>
      <c r="F291" s="17">
        <v>217.39121660339998</v>
      </c>
      <c r="G291" s="17">
        <v>1000</v>
      </c>
      <c r="H291" s="59"/>
      <c r="I291" s="59"/>
      <c r="J291" s="59"/>
      <c r="K291" s="59"/>
      <c r="L291" s="59"/>
      <c r="M291" s="59"/>
      <c r="N291" s="59"/>
      <c r="O291" s="59"/>
    </row>
    <row r="292" spans="1:15">
      <c r="A292" s="15" t="s">
        <v>1961</v>
      </c>
      <c r="B292" s="16" t="s">
        <v>1962</v>
      </c>
      <c r="C292" s="17">
        <v>8242.7812425825996</v>
      </c>
      <c r="D292" s="17">
        <v>1146.2479638919001</v>
      </c>
      <c r="E292" s="17">
        <v>3524.0157195695001</v>
      </c>
      <c r="F292" s="17">
        <v>3586.9550739559004</v>
      </c>
      <c r="G292" s="17">
        <v>16499.999999999902</v>
      </c>
      <c r="H292" s="59"/>
      <c r="I292" s="59"/>
      <c r="J292" s="59"/>
      <c r="K292" s="59"/>
      <c r="L292" s="59"/>
      <c r="M292" s="59"/>
      <c r="N292" s="59"/>
      <c r="O292" s="59"/>
    </row>
    <row r="293" spans="1:15" ht="18.75">
      <c r="A293" s="9" t="s">
        <v>1963</v>
      </c>
      <c r="B293" s="10" t="s">
        <v>1964</v>
      </c>
      <c r="C293" s="11">
        <v>50762.0914072339</v>
      </c>
      <c r="D293" s="11">
        <v>28416.471538705002</v>
      </c>
      <c r="E293" s="11">
        <v>31860.8824219997</v>
      </c>
      <c r="F293" s="11">
        <v>32475.7841037619</v>
      </c>
      <c r="G293" s="11">
        <v>143515.2294717005</v>
      </c>
      <c r="H293" s="59"/>
      <c r="I293" s="59"/>
      <c r="J293" s="59"/>
      <c r="K293" s="59"/>
      <c r="L293" s="59"/>
      <c r="M293" s="59"/>
      <c r="N293" s="59"/>
      <c r="O293" s="59"/>
    </row>
    <row r="294" spans="1:15" ht="15.75">
      <c r="A294" s="12" t="s">
        <v>1965</v>
      </c>
      <c r="B294" s="13" t="s">
        <v>1966</v>
      </c>
      <c r="C294" s="14">
        <v>17054.7185312687</v>
      </c>
      <c r="D294" s="14">
        <v>13398.970529295098</v>
      </c>
      <c r="E294" s="14">
        <v>14222.4252764495</v>
      </c>
      <c r="F294" s="14">
        <v>14877.535006986602</v>
      </c>
      <c r="G294" s="14">
        <v>59553.649343999896</v>
      </c>
      <c r="H294" s="59"/>
      <c r="I294" s="59"/>
      <c r="J294" s="59"/>
      <c r="K294" s="59"/>
      <c r="L294" s="59"/>
      <c r="M294" s="59"/>
      <c r="N294" s="59"/>
      <c r="O294" s="59"/>
    </row>
    <row r="295" spans="1:15">
      <c r="A295" s="15" t="s">
        <v>1967</v>
      </c>
      <c r="B295" s="16" t="s">
        <v>1968</v>
      </c>
      <c r="C295" s="17">
        <v>10612.661977592899</v>
      </c>
      <c r="D295" s="17">
        <v>11585.7834280727</v>
      </c>
      <c r="E295" s="17">
        <v>11277.908825259501</v>
      </c>
      <c r="F295" s="17">
        <v>11979.2269370749</v>
      </c>
      <c r="G295" s="17">
        <v>45455.581167999997</v>
      </c>
      <c r="H295" s="59"/>
      <c r="I295" s="59"/>
      <c r="J295" s="59"/>
      <c r="K295" s="59"/>
      <c r="L295" s="59"/>
      <c r="M295" s="59"/>
      <c r="N295" s="59"/>
      <c r="O295" s="59"/>
    </row>
    <row r="296" spans="1:15">
      <c r="A296" s="15" t="s">
        <v>1969</v>
      </c>
      <c r="B296" s="16" t="s">
        <v>1970</v>
      </c>
      <c r="C296" s="17">
        <v>1661.1623360000001</v>
      </c>
      <c r="D296" s="17">
        <v>1148.3520047524</v>
      </c>
      <c r="E296" s="17">
        <v>900.55266265080002</v>
      </c>
      <c r="F296" s="17">
        <v>817.83883659679998</v>
      </c>
      <c r="G296" s="17">
        <v>4527.9058400000004</v>
      </c>
      <c r="H296" s="59"/>
      <c r="I296" s="59"/>
      <c r="J296" s="59"/>
      <c r="K296" s="59"/>
      <c r="L296" s="59"/>
      <c r="M296" s="59"/>
      <c r="N296" s="59"/>
      <c r="O296" s="59"/>
    </row>
    <row r="297" spans="1:15">
      <c r="A297" s="15" t="s">
        <v>1971</v>
      </c>
      <c r="B297" s="16" t="s">
        <v>1972</v>
      </c>
      <c r="C297" s="17">
        <v>0</v>
      </c>
      <c r="D297" s="17">
        <v>0</v>
      </c>
      <c r="E297" s="17">
        <v>0</v>
      </c>
      <c r="F297" s="17">
        <v>0</v>
      </c>
      <c r="G297" s="17">
        <v>0</v>
      </c>
      <c r="H297" s="59"/>
      <c r="I297" s="59"/>
      <c r="J297" s="59"/>
      <c r="K297" s="59"/>
      <c r="L297" s="59"/>
      <c r="M297" s="59"/>
      <c r="N297" s="59"/>
      <c r="O297" s="59"/>
    </row>
    <row r="298" spans="1:15" ht="30">
      <c r="A298" s="15" t="s">
        <v>1973</v>
      </c>
      <c r="B298" s="16" t="s">
        <v>1974</v>
      </c>
      <c r="C298" s="17">
        <v>1214.7267661459</v>
      </c>
      <c r="D298" s="17">
        <v>168.9209068399</v>
      </c>
      <c r="E298" s="17">
        <v>519.32910663279995</v>
      </c>
      <c r="F298" s="17">
        <v>528.60438838139999</v>
      </c>
      <c r="G298" s="17">
        <v>2431.5811679999997</v>
      </c>
      <c r="H298" s="59"/>
      <c r="I298" s="59"/>
      <c r="J298" s="59"/>
      <c r="K298" s="59"/>
      <c r="L298" s="59"/>
      <c r="M298" s="59"/>
      <c r="N298" s="59"/>
      <c r="O298" s="59"/>
    </row>
    <row r="299" spans="1:15">
      <c r="A299" s="15" t="s">
        <v>1975</v>
      </c>
      <c r="B299" s="16" t="s">
        <v>1976</v>
      </c>
      <c r="C299" s="17">
        <v>640.93868692320007</v>
      </c>
      <c r="D299" s="17">
        <v>89.129462889300001</v>
      </c>
      <c r="E299" s="17">
        <v>274.0189192853</v>
      </c>
      <c r="F299" s="17">
        <v>278.91293090210002</v>
      </c>
      <c r="G299" s="17">
        <v>1282.9999999999002</v>
      </c>
      <c r="H299" s="59"/>
      <c r="I299" s="59"/>
      <c r="J299" s="59"/>
      <c r="K299" s="59"/>
      <c r="L299" s="59"/>
      <c r="M299" s="59"/>
      <c r="N299" s="59"/>
      <c r="O299" s="59"/>
    </row>
    <row r="300" spans="1:15">
      <c r="A300" s="15" t="s">
        <v>1977</v>
      </c>
      <c r="B300" s="16" t="s">
        <v>1978</v>
      </c>
      <c r="C300" s="17">
        <v>2925.2287646066998</v>
      </c>
      <c r="D300" s="17">
        <v>406.78472674080001</v>
      </c>
      <c r="E300" s="17">
        <v>1250.6157626211</v>
      </c>
      <c r="F300" s="17">
        <v>1272.9519140314001</v>
      </c>
      <c r="G300" s="17">
        <v>5855.5811680000006</v>
      </c>
      <c r="H300" s="59"/>
      <c r="I300" s="59"/>
      <c r="J300" s="59"/>
      <c r="K300" s="59"/>
      <c r="L300" s="59"/>
      <c r="M300" s="59"/>
      <c r="N300" s="59"/>
      <c r="O300" s="59"/>
    </row>
    <row r="301" spans="1:15" ht="15.75">
      <c r="A301" s="12" t="s">
        <v>1979</v>
      </c>
      <c r="B301" s="13" t="s">
        <v>318</v>
      </c>
      <c r="C301" s="14">
        <v>6288.2711618881995</v>
      </c>
      <c r="D301" s="14">
        <v>5378.5569912664005</v>
      </c>
      <c r="E301" s="14">
        <v>6700.0097904282002</v>
      </c>
      <c r="F301" s="14">
        <v>6581.1620564172999</v>
      </c>
      <c r="G301" s="14">
        <v>24948.000000000098</v>
      </c>
      <c r="H301" s="59"/>
      <c r="I301" s="59"/>
      <c r="J301" s="59"/>
      <c r="K301" s="59"/>
      <c r="L301" s="59"/>
      <c r="M301" s="59"/>
      <c r="N301" s="59"/>
      <c r="O301" s="59"/>
    </row>
    <row r="302" spans="1:15">
      <c r="A302" s="15" t="s">
        <v>1980</v>
      </c>
      <c r="B302" s="16" t="s">
        <v>1981</v>
      </c>
      <c r="C302" s="17">
        <v>1250</v>
      </c>
      <c r="D302" s="17">
        <v>2710.3653470585</v>
      </c>
      <c r="E302" s="17">
        <v>2880.2625893302002</v>
      </c>
      <c r="F302" s="17">
        <v>3059.3720636112998</v>
      </c>
      <c r="G302" s="17">
        <v>9900</v>
      </c>
      <c r="H302" s="59"/>
      <c r="I302" s="59"/>
      <c r="J302" s="59"/>
      <c r="K302" s="59"/>
      <c r="L302" s="59"/>
      <c r="M302" s="59"/>
      <c r="N302" s="59"/>
      <c r="O302" s="59"/>
    </row>
    <row r="303" spans="1:15">
      <c r="A303" s="15" t="s">
        <v>1982</v>
      </c>
      <c r="B303" s="16" t="s">
        <v>1983</v>
      </c>
      <c r="C303" s="17">
        <v>50</v>
      </c>
      <c r="D303" s="17">
        <v>1535.3514682758998</v>
      </c>
      <c r="E303" s="17">
        <v>1631.5938367304002</v>
      </c>
      <c r="F303" s="17">
        <v>1733.0546949937</v>
      </c>
      <c r="G303" s="17">
        <v>4950</v>
      </c>
      <c r="H303" s="59"/>
      <c r="I303" s="59"/>
      <c r="J303" s="59"/>
      <c r="K303" s="59"/>
      <c r="L303" s="59"/>
      <c r="M303" s="59"/>
      <c r="N303" s="59"/>
      <c r="O303" s="59"/>
    </row>
    <row r="304" spans="1:15">
      <c r="A304" s="15" t="s">
        <v>1984</v>
      </c>
      <c r="B304" s="16" t="s">
        <v>1985</v>
      </c>
      <c r="C304" s="17">
        <v>3461.9681218846999</v>
      </c>
      <c r="D304" s="17">
        <v>481.42414483459999</v>
      </c>
      <c r="E304" s="17">
        <v>1480.0866022192999</v>
      </c>
      <c r="F304" s="17">
        <v>1506.5211310615</v>
      </c>
      <c r="G304" s="17">
        <v>6930.0000000001</v>
      </c>
      <c r="H304" s="59"/>
      <c r="I304" s="59"/>
      <c r="J304" s="59"/>
      <c r="K304" s="59"/>
      <c r="L304" s="59"/>
      <c r="M304" s="59"/>
      <c r="N304" s="59"/>
      <c r="O304" s="59"/>
    </row>
    <row r="305" spans="1:15">
      <c r="A305" s="15" t="s">
        <v>1986</v>
      </c>
      <c r="B305" s="16" t="s">
        <v>1987</v>
      </c>
      <c r="C305" s="17">
        <v>715.45455000160007</v>
      </c>
      <c r="D305" s="17">
        <v>305.35126457690001</v>
      </c>
      <c r="E305" s="17">
        <v>331.90629475700001</v>
      </c>
      <c r="F305" s="17">
        <v>132.28789066440001</v>
      </c>
      <c r="G305" s="17">
        <v>1484.9999999999002</v>
      </c>
      <c r="H305" s="59"/>
      <c r="I305" s="59"/>
      <c r="J305" s="59"/>
      <c r="K305" s="59"/>
      <c r="L305" s="59"/>
      <c r="M305" s="59"/>
      <c r="N305" s="59"/>
      <c r="O305" s="59"/>
    </row>
    <row r="306" spans="1:15">
      <c r="A306" s="15" t="s">
        <v>1988</v>
      </c>
      <c r="B306" s="16" t="s">
        <v>1989</v>
      </c>
      <c r="C306" s="17">
        <v>810.8484900018999</v>
      </c>
      <c r="D306" s="17">
        <v>346.06476652050003</v>
      </c>
      <c r="E306" s="17">
        <v>376.16046739130002</v>
      </c>
      <c r="F306" s="17">
        <v>149.92627608640001</v>
      </c>
      <c r="G306" s="17">
        <v>1683.0000000001</v>
      </c>
      <c r="H306" s="59"/>
      <c r="I306" s="59"/>
      <c r="J306" s="59"/>
      <c r="K306" s="59"/>
      <c r="L306" s="59"/>
      <c r="M306" s="59"/>
      <c r="N306" s="59"/>
      <c r="O306" s="59"/>
    </row>
    <row r="307" spans="1:15" ht="15.75">
      <c r="A307" s="12" t="s">
        <v>1990</v>
      </c>
      <c r="B307" s="13" t="s">
        <v>1991</v>
      </c>
      <c r="C307" s="14">
        <v>26393.145093878898</v>
      </c>
      <c r="D307" s="14">
        <v>8518.9129426877007</v>
      </c>
      <c r="E307" s="14">
        <v>9848.1794048476004</v>
      </c>
      <c r="F307" s="14">
        <v>9859.0206469407003</v>
      </c>
      <c r="G307" s="14">
        <v>54619.258088354894</v>
      </c>
      <c r="H307" s="59"/>
      <c r="I307" s="59"/>
      <c r="J307" s="59"/>
      <c r="K307" s="59"/>
      <c r="L307" s="59"/>
      <c r="M307" s="59"/>
      <c r="N307" s="59"/>
      <c r="O307" s="59"/>
    </row>
    <row r="308" spans="1:15">
      <c r="A308" s="15" t="s">
        <v>1992</v>
      </c>
      <c r="B308" s="16" t="s">
        <v>1993</v>
      </c>
      <c r="C308" s="17">
        <v>1483.7006236649001</v>
      </c>
      <c r="D308" s="17">
        <v>206.3246335005</v>
      </c>
      <c r="E308" s="17">
        <v>634.3228295225</v>
      </c>
      <c r="F308" s="17">
        <v>645.65191331210008</v>
      </c>
      <c r="G308" s="17">
        <v>2970</v>
      </c>
      <c r="H308" s="59"/>
      <c r="I308" s="59"/>
      <c r="J308" s="59"/>
      <c r="K308" s="59"/>
      <c r="L308" s="59"/>
      <c r="M308" s="59"/>
      <c r="N308" s="59"/>
      <c r="O308" s="59"/>
    </row>
    <row r="309" spans="1:15" ht="30">
      <c r="A309" s="15" t="s">
        <v>1994</v>
      </c>
      <c r="B309" s="16" t="s">
        <v>1995</v>
      </c>
      <c r="C309" s="17">
        <v>9260</v>
      </c>
      <c r="D309" s="17">
        <v>3346.4395267728</v>
      </c>
      <c r="E309" s="17">
        <v>3556.2086074043004</v>
      </c>
      <c r="F309" s="17">
        <v>3777.3518658229</v>
      </c>
      <c r="G309" s="17">
        <v>19940</v>
      </c>
      <c r="H309" s="59"/>
      <c r="I309" s="59"/>
      <c r="J309" s="59"/>
      <c r="K309" s="59"/>
      <c r="L309" s="59"/>
      <c r="M309" s="59"/>
      <c r="N309" s="59"/>
      <c r="O309" s="59"/>
    </row>
    <row r="310" spans="1:15">
      <c r="A310" s="15" t="s">
        <v>1996</v>
      </c>
      <c r="B310" s="16" t="s">
        <v>1997</v>
      </c>
      <c r="C310" s="17">
        <v>5164.3431618485001</v>
      </c>
      <c r="D310" s="17">
        <v>737.76330883549997</v>
      </c>
      <c r="E310" s="17">
        <v>737.76330883549997</v>
      </c>
      <c r="F310" s="17">
        <v>737.76330883549997</v>
      </c>
      <c r="G310" s="17">
        <v>7377.633088354999</v>
      </c>
      <c r="H310" s="59"/>
      <c r="I310" s="59"/>
      <c r="J310" s="59"/>
      <c r="K310" s="59"/>
      <c r="L310" s="59"/>
      <c r="M310" s="59"/>
      <c r="N310" s="59"/>
      <c r="O310" s="59"/>
    </row>
    <row r="311" spans="1:15">
      <c r="A311" s="15" t="s">
        <v>1998</v>
      </c>
      <c r="B311" s="16" t="s">
        <v>1999</v>
      </c>
      <c r="C311" s="17">
        <v>3712.5</v>
      </c>
      <c r="D311" s="17">
        <v>1856.25</v>
      </c>
      <c r="E311" s="17">
        <v>1113.75</v>
      </c>
      <c r="F311" s="17">
        <v>742.5</v>
      </c>
      <c r="G311" s="17">
        <v>7425</v>
      </c>
      <c r="H311" s="59"/>
      <c r="I311" s="59"/>
      <c r="J311" s="59"/>
      <c r="K311" s="59"/>
      <c r="L311" s="59"/>
      <c r="M311" s="59"/>
      <c r="N311" s="59"/>
      <c r="O311" s="59"/>
    </row>
    <row r="312" spans="1:15">
      <c r="A312" s="15" t="s">
        <v>2000</v>
      </c>
      <c r="B312" s="16" t="s">
        <v>2001</v>
      </c>
      <c r="C312" s="17">
        <v>2178.125</v>
      </c>
      <c r="D312" s="17">
        <v>1733.2238054628999</v>
      </c>
      <c r="E312" s="17">
        <v>1841.8696546681999</v>
      </c>
      <c r="F312" s="17">
        <v>1956.4065398689002</v>
      </c>
      <c r="G312" s="17">
        <v>7709.625</v>
      </c>
      <c r="H312" s="59"/>
      <c r="I312" s="59"/>
      <c r="J312" s="59"/>
      <c r="K312" s="59"/>
      <c r="L312" s="59"/>
      <c r="M312" s="59"/>
      <c r="N312" s="59"/>
      <c r="O312" s="59"/>
    </row>
    <row r="313" spans="1:15">
      <c r="A313" s="15" t="s">
        <v>2002</v>
      </c>
      <c r="B313" s="16" t="s">
        <v>2003</v>
      </c>
      <c r="C313" s="17">
        <v>2373.9209978638</v>
      </c>
      <c r="D313" s="17">
        <v>330.11941360089997</v>
      </c>
      <c r="E313" s="17">
        <v>1014.9165272360999</v>
      </c>
      <c r="F313" s="17">
        <v>1033.0430612993</v>
      </c>
      <c r="G313" s="17">
        <v>4752.0000000001</v>
      </c>
      <c r="H313" s="59"/>
      <c r="I313" s="59"/>
      <c r="J313" s="59"/>
      <c r="K313" s="59"/>
      <c r="L313" s="59"/>
      <c r="M313" s="59"/>
      <c r="N313" s="59"/>
      <c r="O313" s="59"/>
    </row>
    <row r="314" spans="1:15">
      <c r="A314" s="15" t="s">
        <v>2004</v>
      </c>
      <c r="B314" s="16" t="s">
        <v>2005</v>
      </c>
      <c r="C314" s="17">
        <v>1627.0750610358</v>
      </c>
      <c r="D314" s="17">
        <v>226.2624011149</v>
      </c>
      <c r="E314" s="17">
        <v>695.619345372</v>
      </c>
      <c r="F314" s="17">
        <v>708.04319247720002</v>
      </c>
      <c r="G314" s="17">
        <v>3256.9999999999</v>
      </c>
      <c r="H314" s="59"/>
      <c r="I314" s="59"/>
      <c r="J314" s="59"/>
      <c r="K314" s="59"/>
      <c r="L314" s="59"/>
      <c r="M314" s="59"/>
      <c r="N314" s="59"/>
      <c r="O314" s="59"/>
    </row>
    <row r="315" spans="1:15">
      <c r="A315" s="15" t="s">
        <v>2006</v>
      </c>
      <c r="B315" s="16" t="s">
        <v>2007</v>
      </c>
      <c r="C315" s="17">
        <v>593.48024946589999</v>
      </c>
      <c r="D315" s="17">
        <v>82.529853400199997</v>
      </c>
      <c r="E315" s="17">
        <v>253.72913180899999</v>
      </c>
      <c r="F315" s="17">
        <v>258.26076532479999</v>
      </c>
      <c r="G315" s="17">
        <v>1187.9999999999</v>
      </c>
      <c r="H315" s="59"/>
      <c r="I315" s="59"/>
      <c r="J315" s="59"/>
      <c r="K315" s="59"/>
      <c r="L315" s="59"/>
      <c r="M315" s="59"/>
      <c r="N315" s="59"/>
      <c r="O315" s="59"/>
    </row>
    <row r="316" spans="1:15" ht="15.75">
      <c r="A316" s="12" t="s">
        <v>2008</v>
      </c>
      <c r="B316" s="13" t="s">
        <v>2009</v>
      </c>
      <c r="C316" s="14">
        <v>1025.9566201980999</v>
      </c>
      <c r="D316" s="14">
        <v>1120.0310754558</v>
      </c>
      <c r="E316" s="14">
        <v>1090.2679502743999</v>
      </c>
      <c r="F316" s="14">
        <v>1158.0663934172999</v>
      </c>
      <c r="G316" s="14">
        <v>4394.3220393455995</v>
      </c>
      <c r="H316" s="59"/>
      <c r="I316" s="59"/>
      <c r="J316" s="59"/>
      <c r="K316" s="59"/>
      <c r="L316" s="59"/>
      <c r="M316" s="59"/>
      <c r="N316" s="59"/>
      <c r="O316" s="59"/>
    </row>
    <row r="317" spans="1:15">
      <c r="A317" s="15" t="s">
        <v>2010</v>
      </c>
      <c r="B317" s="16" t="s">
        <v>2011</v>
      </c>
      <c r="C317" s="17">
        <v>0</v>
      </c>
      <c r="D317" s="17">
        <v>0</v>
      </c>
      <c r="E317" s="17">
        <v>0</v>
      </c>
      <c r="F317" s="17">
        <v>0</v>
      </c>
      <c r="G317" s="17">
        <v>0</v>
      </c>
      <c r="H317" s="59"/>
      <c r="I317" s="59"/>
      <c r="J317" s="59"/>
      <c r="K317" s="59"/>
      <c r="L317" s="59"/>
      <c r="M317" s="59"/>
      <c r="N317" s="59" t="s">
        <v>427</v>
      </c>
      <c r="O317" s="59"/>
    </row>
    <row r="318" spans="1:15">
      <c r="A318" s="15" t="s">
        <v>2012</v>
      </c>
      <c r="B318" s="16" t="s">
        <v>2013</v>
      </c>
      <c r="C318" s="17">
        <v>101.4025753176</v>
      </c>
      <c r="D318" s="17">
        <v>110.70062149899999</v>
      </c>
      <c r="E318" s="17">
        <v>107.7589205699</v>
      </c>
      <c r="F318" s="17">
        <v>114.45992195909999</v>
      </c>
      <c r="G318" s="17">
        <v>434.32203934559999</v>
      </c>
      <c r="H318" s="59"/>
      <c r="I318" s="59"/>
      <c r="J318" s="59"/>
      <c r="K318" s="59"/>
      <c r="L318" s="59"/>
      <c r="M318" s="59"/>
      <c r="N318" s="59"/>
      <c r="O318" s="59"/>
    </row>
    <row r="319" spans="1:15" ht="30">
      <c r="A319" s="15" t="s">
        <v>2014</v>
      </c>
      <c r="B319" s="16" t="s">
        <v>2015</v>
      </c>
      <c r="C319" s="17">
        <v>924.55404488049999</v>
      </c>
      <c r="D319" s="17">
        <v>1009.3304539567999</v>
      </c>
      <c r="E319" s="17">
        <v>982.50902970449999</v>
      </c>
      <c r="F319" s="17">
        <v>1043.6064714582001</v>
      </c>
      <c r="G319" s="17">
        <v>3960</v>
      </c>
      <c r="H319" s="59"/>
      <c r="I319" s="59"/>
      <c r="J319" s="59"/>
      <c r="K319" s="59"/>
      <c r="L319" s="59"/>
      <c r="M319" s="59"/>
      <c r="N319" s="59"/>
      <c r="O319" s="59"/>
    </row>
    <row r="320" spans="1:15" ht="21">
      <c r="A320" s="6" t="s">
        <v>2016</v>
      </c>
      <c r="B320" s="7" t="s">
        <v>2017</v>
      </c>
      <c r="C320" s="8">
        <v>339760.94603088399</v>
      </c>
      <c r="D320" s="8">
        <v>311626.63026101678</v>
      </c>
      <c r="E320" s="8">
        <v>384846.30543384759</v>
      </c>
      <c r="F320" s="8">
        <v>455574.18997233489</v>
      </c>
      <c r="G320" s="8">
        <v>1491808.0716980833</v>
      </c>
      <c r="H320" s="59"/>
      <c r="I320" s="59"/>
      <c r="J320" s="59"/>
      <c r="K320" s="59"/>
      <c r="L320" s="59"/>
      <c r="M320" s="59"/>
      <c r="N320" s="59"/>
      <c r="O320" s="59"/>
    </row>
    <row r="321" spans="1:15" ht="37.5">
      <c r="A321" s="9" t="s">
        <v>2018</v>
      </c>
      <c r="B321" s="10" t="s">
        <v>2019</v>
      </c>
      <c r="C321" s="11">
        <v>51148.341534195999</v>
      </c>
      <c r="D321" s="11">
        <v>67682.006252281397</v>
      </c>
      <c r="E321" s="11">
        <v>86081.140007194699</v>
      </c>
      <c r="F321" s="11">
        <v>107029.5322063279</v>
      </c>
      <c r="G321" s="11">
        <v>311941.01999999996</v>
      </c>
      <c r="H321" s="59"/>
      <c r="I321" s="59"/>
      <c r="J321" s="59"/>
      <c r="K321" s="59"/>
      <c r="L321" s="59"/>
      <c r="M321" s="59"/>
      <c r="N321" s="59"/>
      <c r="O321" s="59"/>
    </row>
    <row r="322" spans="1:15" ht="15.75">
      <c r="A322" s="12" t="s">
        <v>2020</v>
      </c>
      <c r="B322" s="13" t="s">
        <v>2021</v>
      </c>
      <c r="C322" s="14">
        <v>51148.341534195999</v>
      </c>
      <c r="D322" s="14">
        <v>67682.006252281397</v>
      </c>
      <c r="E322" s="14">
        <v>86081.140007194699</v>
      </c>
      <c r="F322" s="14">
        <v>107029.5322063279</v>
      </c>
      <c r="G322" s="14">
        <v>311941.01999999996</v>
      </c>
      <c r="H322" s="59"/>
      <c r="I322" s="59"/>
      <c r="J322" s="59"/>
      <c r="K322" s="59"/>
      <c r="L322" s="59"/>
      <c r="M322" s="59"/>
      <c r="N322" s="59"/>
      <c r="O322" s="59"/>
    </row>
    <row r="323" spans="1:15">
      <c r="A323" s="15" t="s">
        <v>2022</v>
      </c>
      <c r="B323" s="16" t="s">
        <v>2023</v>
      </c>
      <c r="C323" s="17">
        <v>47227.5</v>
      </c>
      <c r="D323" s="17">
        <v>63857.5</v>
      </c>
      <c r="E323" s="17">
        <v>82057.5</v>
      </c>
      <c r="F323" s="17">
        <v>102857.5</v>
      </c>
      <c r="G323" s="17">
        <v>296000</v>
      </c>
      <c r="H323" s="59"/>
      <c r="I323" s="59"/>
      <c r="J323" s="59"/>
      <c r="K323" s="59"/>
      <c r="L323" s="59"/>
      <c r="M323" s="59"/>
      <c r="N323" s="59"/>
      <c r="O323" s="59"/>
    </row>
    <row r="324" spans="1:15">
      <c r="A324" s="15" t="s">
        <v>2024</v>
      </c>
      <c r="B324" s="16" t="s">
        <v>2025</v>
      </c>
      <c r="C324" s="17">
        <v>3671.0602844208001</v>
      </c>
      <c r="D324" s="17">
        <v>3789.7714654967999</v>
      </c>
      <c r="E324" s="17">
        <v>3916.8516520562002</v>
      </c>
      <c r="F324" s="17">
        <v>4063.3365980261997</v>
      </c>
      <c r="G324" s="17">
        <v>15441.02</v>
      </c>
      <c r="H324" s="59"/>
      <c r="I324" s="59"/>
      <c r="J324" s="59"/>
      <c r="K324" s="59"/>
      <c r="L324" s="59"/>
      <c r="M324" s="59"/>
      <c r="N324" s="59"/>
      <c r="O324" s="59"/>
    </row>
    <row r="325" spans="1:15">
      <c r="A325" s="15" t="s">
        <v>2026</v>
      </c>
      <c r="B325" s="16" t="s">
        <v>2027</v>
      </c>
      <c r="C325" s="17">
        <v>0</v>
      </c>
      <c r="D325" s="17">
        <v>0</v>
      </c>
      <c r="E325" s="17">
        <v>0</v>
      </c>
      <c r="F325" s="17">
        <v>0</v>
      </c>
      <c r="G325" s="17">
        <v>0</v>
      </c>
      <c r="H325" s="59"/>
      <c r="I325" s="59"/>
      <c r="J325" s="59"/>
      <c r="K325" s="59"/>
      <c r="L325" s="59"/>
      <c r="M325" s="59"/>
      <c r="N325" s="59"/>
      <c r="O325" s="59"/>
    </row>
    <row r="326" spans="1:15" ht="30">
      <c r="A326" s="15" t="s">
        <v>2028</v>
      </c>
      <c r="B326" s="16" t="s">
        <v>2029</v>
      </c>
      <c r="C326" s="17">
        <v>0</v>
      </c>
      <c r="D326" s="17">
        <v>0</v>
      </c>
      <c r="E326" s="17">
        <v>0</v>
      </c>
      <c r="F326" s="17">
        <v>0</v>
      </c>
      <c r="G326" s="17">
        <v>0</v>
      </c>
      <c r="H326" s="59"/>
      <c r="I326" s="59"/>
      <c r="J326" s="59"/>
      <c r="K326" s="59"/>
      <c r="L326" s="59"/>
      <c r="M326" s="59"/>
      <c r="N326" s="59"/>
      <c r="O326" s="59"/>
    </row>
    <row r="327" spans="1:15">
      <c r="A327" s="15" t="s">
        <v>2030</v>
      </c>
      <c r="B327" s="16" t="s">
        <v>2031</v>
      </c>
      <c r="C327" s="17">
        <v>249.7812497752</v>
      </c>
      <c r="D327" s="17">
        <v>34.734786784599997</v>
      </c>
      <c r="E327" s="17">
        <v>106.78835513850001</v>
      </c>
      <c r="F327" s="17">
        <v>108.69560830169999</v>
      </c>
      <c r="G327" s="17">
        <v>500</v>
      </c>
      <c r="H327" s="59"/>
      <c r="I327" s="59"/>
      <c r="J327" s="59"/>
      <c r="K327" s="59"/>
      <c r="L327" s="59"/>
      <c r="M327" s="59"/>
      <c r="N327" s="59"/>
      <c r="O327" s="59"/>
    </row>
    <row r="328" spans="1:15" ht="30">
      <c r="A328" s="15" t="s">
        <v>2032</v>
      </c>
      <c r="B328" s="16" t="s">
        <v>2033</v>
      </c>
      <c r="C328" s="17">
        <v>0</v>
      </c>
      <c r="D328" s="17">
        <v>0</v>
      </c>
      <c r="E328" s="17">
        <v>0</v>
      </c>
      <c r="F328" s="17">
        <v>0</v>
      </c>
      <c r="G328" s="17">
        <v>0</v>
      </c>
      <c r="H328" s="59"/>
      <c r="I328" s="59"/>
      <c r="J328" s="59"/>
      <c r="K328" s="59"/>
      <c r="L328" s="59"/>
      <c r="M328" s="59"/>
      <c r="N328" s="59"/>
      <c r="O328" s="59"/>
    </row>
    <row r="329" spans="1:15" ht="18.75">
      <c r="A329" s="9" t="s">
        <v>2034</v>
      </c>
      <c r="B329" s="10" t="s">
        <v>2035</v>
      </c>
      <c r="C329" s="11">
        <v>157821.71134261609</v>
      </c>
      <c r="D329" s="11">
        <v>119899.462509327</v>
      </c>
      <c r="E329" s="11">
        <v>160952.11493186429</v>
      </c>
      <c r="F329" s="11">
        <v>199880.2363828184</v>
      </c>
      <c r="G329" s="11">
        <v>638553.52516662586</v>
      </c>
      <c r="H329" s="59"/>
      <c r="I329" s="59"/>
      <c r="J329" s="59"/>
      <c r="K329" s="59"/>
      <c r="L329" s="59"/>
      <c r="M329" s="59"/>
      <c r="N329" s="59"/>
      <c r="O329" s="59"/>
    </row>
    <row r="330" spans="1:15" ht="15.75">
      <c r="A330" s="12" t="s">
        <v>2036</v>
      </c>
      <c r="B330" s="13" t="s">
        <v>2037</v>
      </c>
      <c r="C330" s="14">
        <v>5636.2607809514002</v>
      </c>
      <c r="D330" s="14">
        <v>5089.9349647258996</v>
      </c>
      <c r="E330" s="14">
        <v>5246.3148001499994</v>
      </c>
      <c r="F330" s="14">
        <v>3843.7191251729</v>
      </c>
      <c r="G330" s="14">
        <v>19816.229671000197</v>
      </c>
      <c r="H330" s="59"/>
      <c r="I330" s="59"/>
      <c r="J330" s="59"/>
      <c r="K330" s="59"/>
      <c r="L330" s="59"/>
      <c r="M330" s="59"/>
      <c r="N330" s="59"/>
      <c r="O330" s="59"/>
    </row>
    <row r="331" spans="1:15">
      <c r="A331" s="15" t="s">
        <v>2038</v>
      </c>
      <c r="B331" s="16" t="s">
        <v>2039</v>
      </c>
      <c r="C331" s="17">
        <v>3148.43953319</v>
      </c>
      <c r="D331" s="17">
        <v>3763.8764883512999</v>
      </c>
      <c r="E331" s="17">
        <v>3202.6027829708</v>
      </c>
      <c r="F331" s="17">
        <v>1751.3108664879001</v>
      </c>
      <c r="G331" s="17">
        <v>11866.229671000001</v>
      </c>
      <c r="H331" s="59"/>
      <c r="I331" s="59"/>
      <c r="J331" s="59"/>
      <c r="K331" s="59"/>
      <c r="L331" s="59"/>
      <c r="M331" s="59"/>
      <c r="N331" s="59"/>
      <c r="O331" s="59"/>
    </row>
    <row r="332" spans="1:15" ht="45">
      <c r="A332" s="15" t="s">
        <v>2040</v>
      </c>
      <c r="B332" s="16" t="s">
        <v>2041</v>
      </c>
      <c r="C332" s="17">
        <v>0</v>
      </c>
      <c r="D332" s="17">
        <v>980.1</v>
      </c>
      <c r="E332" s="17">
        <v>980.1</v>
      </c>
      <c r="F332" s="17">
        <v>1009.8</v>
      </c>
      <c r="G332" s="17">
        <v>2970</v>
      </c>
      <c r="H332" s="59"/>
      <c r="I332" s="59"/>
      <c r="J332" s="59"/>
      <c r="K332" s="59"/>
      <c r="L332" s="59"/>
      <c r="M332" s="59"/>
      <c r="N332" s="59"/>
      <c r="O332" s="59"/>
    </row>
    <row r="333" spans="1:15" ht="30">
      <c r="A333" s="15" t="s">
        <v>2042</v>
      </c>
      <c r="B333" s="16" t="s">
        <v>2043</v>
      </c>
      <c r="C333" s="17">
        <v>1498.6874986514001</v>
      </c>
      <c r="D333" s="17">
        <v>208.4087207076</v>
      </c>
      <c r="E333" s="17">
        <v>640.73013083080002</v>
      </c>
      <c r="F333" s="17">
        <v>652.1736498102</v>
      </c>
      <c r="G333" s="17">
        <v>3000</v>
      </c>
      <c r="H333" s="59"/>
      <c r="I333" s="59"/>
      <c r="J333" s="59"/>
      <c r="K333" s="59"/>
      <c r="L333" s="59"/>
      <c r="M333" s="59"/>
      <c r="N333" s="59"/>
      <c r="O333" s="59"/>
    </row>
    <row r="334" spans="1:15">
      <c r="A334" s="15" t="s">
        <v>2044</v>
      </c>
      <c r="B334" s="16" t="s">
        <v>2045</v>
      </c>
      <c r="C334" s="17">
        <v>494.56687455500003</v>
      </c>
      <c r="D334" s="17">
        <v>68.7748778335</v>
      </c>
      <c r="E334" s="17">
        <v>211.44094317419999</v>
      </c>
      <c r="F334" s="17">
        <v>215.2173044374</v>
      </c>
      <c r="G334" s="17">
        <v>990.00000000010004</v>
      </c>
      <c r="H334" s="59"/>
      <c r="I334" s="59"/>
      <c r="J334" s="59"/>
      <c r="K334" s="59"/>
      <c r="L334" s="59"/>
      <c r="M334" s="59"/>
      <c r="N334" s="59"/>
      <c r="O334" s="59"/>
    </row>
    <row r="335" spans="1:15" ht="30">
      <c r="A335" s="15" t="s">
        <v>2046</v>
      </c>
      <c r="B335" s="16" t="s">
        <v>2047</v>
      </c>
      <c r="C335" s="17">
        <v>494.56687455500003</v>
      </c>
      <c r="D335" s="17">
        <v>68.7748778335</v>
      </c>
      <c r="E335" s="17">
        <v>211.44094317419999</v>
      </c>
      <c r="F335" s="17">
        <v>215.2173044374</v>
      </c>
      <c r="G335" s="17">
        <v>990.00000000010004</v>
      </c>
      <c r="H335" s="59"/>
      <c r="I335" s="59"/>
      <c r="J335" s="59"/>
      <c r="K335" s="59"/>
      <c r="L335" s="59"/>
      <c r="M335" s="59"/>
      <c r="N335" s="59"/>
      <c r="O335" s="59"/>
    </row>
    <row r="336" spans="1:15" ht="15.75">
      <c r="A336" s="12" t="s">
        <v>2048</v>
      </c>
      <c r="B336" s="13" t="s">
        <v>2049</v>
      </c>
      <c r="C336" s="14">
        <v>152185.45056166471</v>
      </c>
      <c r="D336" s="14">
        <v>114809.52754460111</v>
      </c>
      <c r="E336" s="14">
        <v>155705.80013171429</v>
      </c>
      <c r="F336" s="14">
        <v>196036.51725764549</v>
      </c>
      <c r="G336" s="14">
        <v>618737.29549562559</v>
      </c>
      <c r="H336" s="59"/>
      <c r="I336" s="59"/>
      <c r="J336" s="59"/>
      <c r="K336" s="59"/>
      <c r="L336" s="59"/>
      <c r="M336" s="59"/>
      <c r="N336" s="59"/>
      <c r="O336" s="59"/>
    </row>
    <row r="337" spans="1:15" ht="30">
      <c r="A337" s="15" t="s">
        <v>2050</v>
      </c>
      <c r="B337" s="16" t="s">
        <v>2051</v>
      </c>
      <c r="C337" s="17">
        <v>39600.000000018401</v>
      </c>
      <c r="D337" s="17">
        <v>19800.0000000092</v>
      </c>
      <c r="E337" s="17">
        <v>11880.000000005501</v>
      </c>
      <c r="F337" s="17">
        <v>7920.0000000036998</v>
      </c>
      <c r="G337" s="17">
        <v>79200.000000036802</v>
      </c>
      <c r="H337" s="59"/>
      <c r="I337" s="59"/>
      <c r="J337" s="59"/>
      <c r="K337" s="59"/>
      <c r="L337" s="59"/>
      <c r="M337" s="59"/>
      <c r="N337" s="59"/>
      <c r="O337" s="59"/>
    </row>
    <row r="338" spans="1:15" ht="30">
      <c r="A338" s="15" t="s">
        <v>2052</v>
      </c>
      <c r="B338" s="16" t="s">
        <v>2053</v>
      </c>
      <c r="C338" s="17">
        <v>62280.453102536398</v>
      </c>
      <c r="D338" s="17">
        <v>60248.249361217902</v>
      </c>
      <c r="E338" s="17">
        <v>60692.279439367994</v>
      </c>
      <c r="F338" s="17">
        <v>64179.018096877502</v>
      </c>
      <c r="G338" s="17">
        <v>247399.9999999998</v>
      </c>
      <c r="H338" s="59"/>
      <c r="I338" s="59"/>
      <c r="J338" s="59"/>
      <c r="K338" s="59"/>
      <c r="L338" s="59"/>
      <c r="M338" s="59"/>
      <c r="N338" s="59"/>
      <c r="O338" s="59"/>
    </row>
    <row r="339" spans="1:15">
      <c r="A339" s="15" t="s">
        <v>2054</v>
      </c>
      <c r="B339" s="16" t="s">
        <v>2055</v>
      </c>
      <c r="C339" s="17">
        <v>5940</v>
      </c>
      <c r="D339" s="17">
        <v>2970</v>
      </c>
      <c r="E339" s="17">
        <v>1782</v>
      </c>
      <c r="F339" s="17">
        <v>1188</v>
      </c>
      <c r="G339" s="17">
        <v>11880</v>
      </c>
      <c r="H339" s="59"/>
      <c r="I339" s="59"/>
      <c r="J339" s="59"/>
      <c r="K339" s="59"/>
      <c r="L339" s="59"/>
      <c r="M339" s="59"/>
      <c r="N339" s="59"/>
      <c r="O339" s="59"/>
    </row>
    <row r="340" spans="1:15">
      <c r="A340" s="15" t="s">
        <v>2056</v>
      </c>
      <c r="B340" s="16" t="s">
        <v>2057</v>
      </c>
      <c r="C340" s="17">
        <v>0</v>
      </c>
      <c r="D340" s="17">
        <v>7965</v>
      </c>
      <c r="E340" s="17">
        <v>55755</v>
      </c>
      <c r="F340" s="17">
        <v>95580</v>
      </c>
      <c r="G340" s="17">
        <v>159300</v>
      </c>
      <c r="H340" s="59"/>
      <c r="I340" s="59"/>
      <c r="J340" s="59"/>
      <c r="K340" s="59"/>
      <c r="L340" s="59"/>
      <c r="M340" s="59"/>
      <c r="N340" s="59"/>
      <c r="O340" s="59"/>
    </row>
    <row r="341" spans="1:15">
      <c r="A341" s="15" t="s">
        <v>2058</v>
      </c>
      <c r="B341" s="16" t="s">
        <v>2059</v>
      </c>
      <c r="C341" s="17">
        <v>27720</v>
      </c>
      <c r="D341" s="17">
        <v>0</v>
      </c>
      <c r="E341" s="17">
        <v>0</v>
      </c>
      <c r="F341" s="17">
        <v>0</v>
      </c>
      <c r="G341" s="17">
        <v>27720</v>
      </c>
      <c r="H341" s="59"/>
      <c r="I341" s="59"/>
      <c r="J341" s="59"/>
      <c r="K341" s="59"/>
      <c r="L341" s="59"/>
      <c r="M341" s="59"/>
      <c r="N341" s="59"/>
      <c r="O341" s="59"/>
    </row>
    <row r="342" spans="1:15" ht="30">
      <c r="A342" s="15" t="s">
        <v>2060</v>
      </c>
      <c r="B342" s="16" t="s">
        <v>2061</v>
      </c>
      <c r="C342" s="17">
        <v>0</v>
      </c>
      <c r="D342" s="17">
        <v>0</v>
      </c>
      <c r="E342" s="17">
        <v>0</v>
      </c>
      <c r="F342" s="17">
        <v>0</v>
      </c>
      <c r="G342" s="17">
        <v>0</v>
      </c>
      <c r="H342" s="59"/>
      <c r="I342" s="59"/>
      <c r="J342" s="59"/>
      <c r="K342" s="59"/>
      <c r="L342" s="59"/>
      <c r="M342" s="59"/>
      <c r="N342" s="59"/>
      <c r="O342" s="59"/>
    </row>
    <row r="343" spans="1:15">
      <c r="A343" s="15" t="s">
        <v>2062</v>
      </c>
      <c r="B343" s="16" t="s">
        <v>2063</v>
      </c>
      <c r="C343" s="17">
        <v>2624.888841</v>
      </c>
      <c r="D343" s="17">
        <v>9692.2685662103013</v>
      </c>
      <c r="E343" s="17">
        <v>10299.8212352789</v>
      </c>
      <c r="F343" s="17">
        <v>10940.316853099801</v>
      </c>
      <c r="G343" s="17">
        <v>33557.295495589002</v>
      </c>
      <c r="H343" s="59"/>
      <c r="I343" s="59"/>
      <c r="J343" s="59"/>
      <c r="K343" s="59"/>
      <c r="L343" s="59"/>
      <c r="M343" s="59"/>
      <c r="N343" s="59"/>
      <c r="O343" s="59"/>
    </row>
    <row r="344" spans="1:15">
      <c r="A344" s="15" t="s">
        <v>2064</v>
      </c>
      <c r="B344" s="16" t="s">
        <v>2065</v>
      </c>
      <c r="C344" s="17">
        <v>0</v>
      </c>
      <c r="D344" s="17">
        <v>0</v>
      </c>
      <c r="E344" s="17">
        <v>0</v>
      </c>
      <c r="F344" s="17">
        <v>0</v>
      </c>
      <c r="G344" s="17">
        <v>0</v>
      </c>
      <c r="H344" s="59"/>
      <c r="I344" s="59"/>
      <c r="J344" s="59"/>
      <c r="K344" s="59"/>
      <c r="L344" s="59"/>
      <c r="M344" s="59"/>
      <c r="N344" s="59"/>
      <c r="O344" s="59"/>
    </row>
    <row r="345" spans="1:15" ht="30">
      <c r="A345" s="15" t="s">
        <v>2066</v>
      </c>
      <c r="B345" s="16" t="s">
        <v>2067</v>
      </c>
      <c r="C345" s="17">
        <v>989.13374910990001</v>
      </c>
      <c r="D345" s="17">
        <v>137.549755667</v>
      </c>
      <c r="E345" s="17">
        <v>422.88188634839997</v>
      </c>
      <c r="F345" s="17">
        <v>430.43460887470002</v>
      </c>
      <c r="G345" s="17">
        <v>1980</v>
      </c>
      <c r="H345" s="59"/>
      <c r="I345" s="59"/>
      <c r="J345" s="59"/>
      <c r="K345" s="59"/>
      <c r="L345" s="59"/>
      <c r="M345" s="59"/>
      <c r="N345" s="59"/>
      <c r="O345" s="59"/>
    </row>
    <row r="346" spans="1:15" ht="30">
      <c r="A346" s="15" t="s">
        <v>2068</v>
      </c>
      <c r="B346" s="16" t="s">
        <v>2069</v>
      </c>
      <c r="C346" s="17">
        <v>9205.9748689999997</v>
      </c>
      <c r="D346" s="17">
        <v>6421.5370562784001</v>
      </c>
      <c r="E346" s="17">
        <v>6824.06634562</v>
      </c>
      <c r="F346" s="17">
        <v>7248.4217291015993</v>
      </c>
      <c r="G346" s="17">
        <v>29699.999999999996</v>
      </c>
      <c r="H346" s="59"/>
      <c r="I346" s="59"/>
      <c r="J346" s="59"/>
      <c r="K346" s="59"/>
      <c r="L346" s="59"/>
      <c r="M346" s="59"/>
      <c r="N346" s="59"/>
      <c r="O346" s="59"/>
    </row>
    <row r="347" spans="1:15">
      <c r="A347" s="15" t="s">
        <v>2070</v>
      </c>
      <c r="B347" s="16" t="s">
        <v>2071</v>
      </c>
      <c r="C347" s="17">
        <v>3825</v>
      </c>
      <c r="D347" s="17">
        <v>7574.9228052182998</v>
      </c>
      <c r="E347" s="17">
        <v>8049.7512250935006</v>
      </c>
      <c r="F347" s="17">
        <v>8550.3259696881996</v>
      </c>
      <c r="G347" s="17">
        <v>28000</v>
      </c>
      <c r="H347" s="59"/>
      <c r="I347" s="59"/>
      <c r="J347" s="59"/>
      <c r="K347" s="59"/>
      <c r="L347" s="59"/>
      <c r="M347" s="59"/>
      <c r="N347" s="59"/>
      <c r="O347" s="59"/>
    </row>
    <row r="348" spans="1:15" ht="18.75">
      <c r="A348" s="9" t="s">
        <v>2072</v>
      </c>
      <c r="B348" s="10" t="s">
        <v>2073</v>
      </c>
      <c r="C348" s="11">
        <v>130790.89315407191</v>
      </c>
      <c r="D348" s="11">
        <v>124045.16149940841</v>
      </c>
      <c r="E348" s="11">
        <v>137813.05049478859</v>
      </c>
      <c r="F348" s="11">
        <v>148664.4213831886</v>
      </c>
      <c r="G348" s="11">
        <v>541313.52653145744</v>
      </c>
      <c r="H348" s="59"/>
      <c r="I348" s="59"/>
      <c r="J348" s="59"/>
      <c r="K348" s="59"/>
      <c r="L348" s="59"/>
      <c r="M348" s="59"/>
      <c r="N348" s="59"/>
      <c r="O348" s="59"/>
    </row>
    <row r="349" spans="1:15" ht="31.5">
      <c r="A349" s="12" t="s">
        <v>2074</v>
      </c>
      <c r="B349" s="13" t="s">
        <v>2075</v>
      </c>
      <c r="C349" s="14">
        <v>23388.2277624259</v>
      </c>
      <c r="D349" s="14">
        <v>48017.393917289599</v>
      </c>
      <c r="E349" s="14">
        <v>43344.572363478299</v>
      </c>
      <c r="F349" s="14">
        <v>46089.663238245201</v>
      </c>
      <c r="G349" s="14">
        <v>160839.85728143901</v>
      </c>
      <c r="H349" s="59"/>
      <c r="I349" s="59"/>
      <c r="J349" s="59"/>
      <c r="K349" s="59"/>
      <c r="L349" s="59"/>
      <c r="M349" s="59"/>
      <c r="N349" s="59"/>
      <c r="O349" s="59"/>
    </row>
    <row r="350" spans="1:15" ht="30">
      <c r="A350" s="15" t="s">
        <v>2076</v>
      </c>
      <c r="B350" s="16" t="s">
        <v>2077</v>
      </c>
      <c r="C350" s="17">
        <v>0</v>
      </c>
      <c r="D350" s="17">
        <v>0</v>
      </c>
      <c r="E350" s="17">
        <v>0</v>
      </c>
      <c r="F350" s="17">
        <v>0</v>
      </c>
      <c r="G350" s="17">
        <v>0</v>
      </c>
      <c r="H350" s="59"/>
      <c r="I350" s="59"/>
      <c r="J350" s="59"/>
      <c r="K350" s="59"/>
      <c r="L350" s="59"/>
      <c r="M350" s="59"/>
      <c r="N350" s="59"/>
      <c r="O350" s="59"/>
    </row>
    <row r="351" spans="1:15" ht="30">
      <c r="A351" s="15" t="s">
        <v>2078</v>
      </c>
      <c r="B351" s="16" t="s">
        <v>2079</v>
      </c>
      <c r="C351" s="17">
        <v>0</v>
      </c>
      <c r="D351" s="17">
        <v>0</v>
      </c>
      <c r="E351" s="17">
        <v>0</v>
      </c>
      <c r="F351" s="17">
        <v>0</v>
      </c>
      <c r="G351" s="17">
        <v>0</v>
      </c>
      <c r="H351" s="59"/>
      <c r="I351" s="59"/>
      <c r="J351" s="59"/>
      <c r="K351" s="59"/>
      <c r="L351" s="59"/>
      <c r="M351" s="59"/>
      <c r="N351" s="59"/>
      <c r="O351" s="59"/>
    </row>
    <row r="352" spans="1:15" ht="30">
      <c r="A352" s="15" t="s">
        <v>2080</v>
      </c>
      <c r="B352" s="16" t="s">
        <v>2081</v>
      </c>
      <c r="C352" s="17">
        <v>7384.7524898260999</v>
      </c>
      <c r="D352" s="17">
        <v>19357.346589080898</v>
      </c>
      <c r="E352" s="17">
        <v>16763.824403476199</v>
      </c>
      <c r="F352" s="17">
        <v>17855.9882809794</v>
      </c>
      <c r="G352" s="17">
        <v>61361.911763362594</v>
      </c>
      <c r="H352" s="59"/>
      <c r="I352" s="59"/>
      <c r="J352" s="59"/>
      <c r="K352" s="59"/>
      <c r="L352" s="59"/>
      <c r="M352" s="59"/>
      <c r="N352" s="59"/>
      <c r="O352" s="59"/>
    </row>
    <row r="353" spans="1:15" ht="30">
      <c r="A353" s="15" t="s">
        <v>2082</v>
      </c>
      <c r="B353" s="16" t="s">
        <v>2083</v>
      </c>
      <c r="C353" s="17">
        <v>658.39210194659995</v>
      </c>
      <c r="D353" s="17">
        <v>2898.7734299293998</v>
      </c>
      <c r="E353" s="17">
        <v>699.66292271459997</v>
      </c>
      <c r="F353" s="17">
        <v>743.17154540950003</v>
      </c>
      <c r="G353" s="17">
        <v>5000.0000000000991</v>
      </c>
      <c r="H353" s="59"/>
      <c r="I353" s="59"/>
      <c r="J353" s="59"/>
      <c r="K353" s="59"/>
      <c r="L353" s="59"/>
      <c r="M353" s="59"/>
      <c r="N353" s="59"/>
      <c r="O353" s="59"/>
    </row>
    <row r="354" spans="1:15" ht="30">
      <c r="A354" s="15" t="s">
        <v>2084</v>
      </c>
      <c r="B354" s="16" t="s">
        <v>2085</v>
      </c>
      <c r="C354" s="17">
        <v>2.4941710000000001</v>
      </c>
      <c r="D354" s="17">
        <v>9011.8557267386004</v>
      </c>
      <c r="E354" s="17">
        <v>9576.7572214339998</v>
      </c>
      <c r="F354" s="17">
        <v>10172.2890169037</v>
      </c>
      <c r="G354" s="17">
        <v>28763.396136076299</v>
      </c>
      <c r="H354" s="59"/>
      <c r="I354" s="59"/>
      <c r="J354" s="59"/>
      <c r="K354" s="59"/>
      <c r="L354" s="59"/>
      <c r="M354" s="59"/>
      <c r="N354" s="59"/>
      <c r="O354" s="59"/>
    </row>
    <row r="355" spans="1:15">
      <c r="A355" s="15" t="s">
        <v>2086</v>
      </c>
      <c r="B355" s="16" t="s">
        <v>2087</v>
      </c>
      <c r="C355" s="17">
        <v>15342.588999653201</v>
      </c>
      <c r="D355" s="17">
        <v>16749.418171540699</v>
      </c>
      <c r="E355" s="17">
        <v>16304.327815853499</v>
      </c>
      <c r="F355" s="17">
        <v>17318.2143949526</v>
      </c>
      <c r="G355" s="17">
        <v>65714.549381999997</v>
      </c>
      <c r="H355" s="59"/>
      <c r="I355" s="59"/>
      <c r="J355" s="59"/>
      <c r="K355" s="59"/>
      <c r="L355" s="59"/>
      <c r="M355" s="59"/>
      <c r="N355" s="59"/>
      <c r="O355" s="59"/>
    </row>
    <row r="356" spans="1:15" ht="31.5">
      <c r="A356" s="12" t="s">
        <v>2088</v>
      </c>
      <c r="B356" s="13" t="s">
        <v>2089</v>
      </c>
      <c r="C356" s="14">
        <v>60296.670661016797</v>
      </c>
      <c r="D356" s="14">
        <v>27013.294480467299</v>
      </c>
      <c r="E356" s="14">
        <v>45933.285162423497</v>
      </c>
      <c r="F356" s="14">
        <v>53499.7121870923</v>
      </c>
      <c r="G356" s="14">
        <v>186742.9624909999</v>
      </c>
      <c r="H356" s="59"/>
      <c r="I356" s="59"/>
      <c r="J356" s="59"/>
      <c r="K356" s="59"/>
      <c r="L356" s="59"/>
      <c r="M356" s="59"/>
      <c r="N356" s="59"/>
      <c r="O356" s="59"/>
    </row>
    <row r="357" spans="1:15" ht="30">
      <c r="A357" s="15" t="s">
        <v>2090</v>
      </c>
      <c r="B357" s="16" t="s">
        <v>2091</v>
      </c>
      <c r="C357" s="17">
        <v>14986.8749865138</v>
      </c>
      <c r="D357" s="17">
        <v>2084.0872070761002</v>
      </c>
      <c r="E357" s="17">
        <v>6407.3013083085007</v>
      </c>
      <c r="F357" s="17">
        <v>6521.7364981015999</v>
      </c>
      <c r="G357" s="17">
        <v>30000</v>
      </c>
      <c r="H357" s="59"/>
      <c r="I357" s="59"/>
      <c r="J357" s="59"/>
      <c r="K357" s="59"/>
      <c r="L357" s="59"/>
      <c r="M357" s="59"/>
      <c r="N357" s="59"/>
      <c r="O357" s="59"/>
    </row>
    <row r="358" spans="1:15">
      <c r="A358" s="15" t="s">
        <v>2092</v>
      </c>
      <c r="B358" s="16" t="s">
        <v>2093</v>
      </c>
      <c r="C358" s="17">
        <v>9300.0008180000004</v>
      </c>
      <c r="D358" s="17">
        <v>7943.0935642605</v>
      </c>
      <c r="E358" s="17">
        <v>8000.0004951984993</v>
      </c>
      <c r="F358" s="17">
        <v>9406.9051225410003</v>
      </c>
      <c r="G358" s="17">
        <v>34650</v>
      </c>
      <c r="H358" s="59"/>
      <c r="I358" s="59"/>
      <c r="J358" s="59"/>
      <c r="K358" s="59"/>
      <c r="L358" s="59"/>
      <c r="M358" s="59"/>
      <c r="N358" s="59"/>
      <c r="O358" s="59"/>
    </row>
    <row r="359" spans="1:15">
      <c r="A359" s="15" t="s">
        <v>2094</v>
      </c>
      <c r="B359" s="16" t="s">
        <v>2095</v>
      </c>
      <c r="C359" s="17">
        <v>0</v>
      </c>
      <c r="D359" s="17">
        <v>0</v>
      </c>
      <c r="E359" s="17">
        <v>0</v>
      </c>
      <c r="F359" s="17">
        <v>0</v>
      </c>
      <c r="G359" s="17">
        <v>0</v>
      </c>
      <c r="H359" s="59"/>
      <c r="I359" s="59"/>
      <c r="J359" s="59"/>
      <c r="K359" s="59"/>
      <c r="L359" s="59"/>
      <c r="M359" s="59"/>
      <c r="N359" s="59"/>
      <c r="O359" s="59"/>
    </row>
    <row r="360" spans="1:15" ht="30">
      <c r="A360" s="15" t="s">
        <v>2096</v>
      </c>
      <c r="B360" s="16" t="s">
        <v>2097</v>
      </c>
      <c r="C360" s="17">
        <v>0</v>
      </c>
      <c r="D360" s="17">
        <v>0</v>
      </c>
      <c r="E360" s="17">
        <v>5940</v>
      </c>
      <c r="F360" s="17">
        <v>8910</v>
      </c>
      <c r="G360" s="17">
        <v>14850</v>
      </c>
      <c r="H360" s="59"/>
      <c r="I360" s="59"/>
      <c r="J360" s="59"/>
      <c r="K360" s="59"/>
      <c r="L360" s="59"/>
      <c r="M360" s="59"/>
      <c r="N360" s="59"/>
      <c r="O360" s="59"/>
    </row>
    <row r="361" spans="1:15" ht="30">
      <c r="A361" s="15" t="s">
        <v>2098</v>
      </c>
      <c r="B361" s="16" t="s">
        <v>2099</v>
      </c>
      <c r="C361" s="17">
        <v>1483.7006236649001</v>
      </c>
      <c r="D361" s="17">
        <v>206.3246335005</v>
      </c>
      <c r="E361" s="17">
        <v>634.3228295225</v>
      </c>
      <c r="F361" s="17">
        <v>645.65191331210008</v>
      </c>
      <c r="G361" s="17">
        <v>2970</v>
      </c>
      <c r="H361" s="59"/>
      <c r="I361" s="59"/>
      <c r="J361" s="59"/>
      <c r="K361" s="59"/>
      <c r="L361" s="59"/>
      <c r="M361" s="59"/>
      <c r="N361" s="59"/>
      <c r="O361" s="59"/>
    </row>
    <row r="362" spans="1:15">
      <c r="A362" s="15" t="s">
        <v>2100</v>
      </c>
      <c r="B362" s="16" t="s">
        <v>2101</v>
      </c>
      <c r="C362" s="17">
        <v>5500</v>
      </c>
      <c r="D362" s="17">
        <v>12743.396450985001</v>
      </c>
      <c r="E362" s="17">
        <v>12542.206809355301</v>
      </c>
      <c r="F362" s="17">
        <v>15384.330562659599</v>
      </c>
      <c r="G362" s="17">
        <v>46169.933822999898</v>
      </c>
      <c r="H362" s="59"/>
      <c r="I362" s="59"/>
      <c r="J362" s="59"/>
      <c r="K362" s="59"/>
      <c r="L362" s="59"/>
      <c r="M362" s="59"/>
      <c r="N362" s="59"/>
      <c r="O362" s="59"/>
    </row>
    <row r="363" spans="1:15" ht="30">
      <c r="A363" s="15" t="s">
        <v>2102</v>
      </c>
      <c r="B363" s="16" t="s">
        <v>2103</v>
      </c>
      <c r="C363" s="17">
        <v>14514.256637660001</v>
      </c>
      <c r="D363" s="17">
        <v>2018.3645093447999</v>
      </c>
      <c r="E363" s="17">
        <v>6205.2439636208001</v>
      </c>
      <c r="F363" s="17">
        <v>6316.0703843744004</v>
      </c>
      <c r="G363" s="17">
        <v>29053.935495000002</v>
      </c>
      <c r="H363" s="59"/>
      <c r="I363" s="59"/>
      <c r="J363" s="59"/>
      <c r="K363" s="59"/>
      <c r="L363" s="59"/>
      <c r="M363" s="59"/>
      <c r="N363" s="59"/>
      <c r="O363" s="59"/>
    </row>
    <row r="364" spans="1:15" ht="30">
      <c r="A364" s="15" t="s">
        <v>2104</v>
      </c>
      <c r="B364" s="16" t="s">
        <v>2105</v>
      </c>
      <c r="C364" s="17">
        <v>14511.8375951781</v>
      </c>
      <c r="D364" s="17">
        <v>2018.0281153004</v>
      </c>
      <c r="E364" s="17">
        <v>6204.2097564179003</v>
      </c>
      <c r="F364" s="17">
        <v>6315.0177061035993</v>
      </c>
      <c r="G364" s="17">
        <v>29049.093173000001</v>
      </c>
      <c r="H364" s="59"/>
      <c r="I364" s="59"/>
      <c r="J364" s="59"/>
      <c r="K364" s="59"/>
      <c r="L364" s="59"/>
      <c r="M364" s="59"/>
      <c r="N364" s="59"/>
      <c r="O364" s="59"/>
    </row>
    <row r="365" spans="1:15" ht="15.75">
      <c r="A365" s="12" t="s">
        <v>2106</v>
      </c>
      <c r="B365" s="13" t="s">
        <v>2107</v>
      </c>
      <c r="C365" s="14">
        <v>14574.954792</v>
      </c>
      <c r="D365" s="14">
        <v>20863.869248293599</v>
      </c>
      <c r="E365" s="14">
        <v>19652.389635324602</v>
      </c>
      <c r="F365" s="14">
        <v>19582.317053381801</v>
      </c>
      <c r="G365" s="14">
        <v>74673.530729000006</v>
      </c>
      <c r="H365" s="59"/>
      <c r="I365" s="59"/>
      <c r="J365" s="59"/>
      <c r="K365" s="59"/>
      <c r="L365" s="59"/>
      <c r="M365" s="59"/>
      <c r="N365" s="59"/>
      <c r="O365" s="59"/>
    </row>
    <row r="366" spans="1:15">
      <c r="A366" s="15" t="s">
        <v>2108</v>
      </c>
      <c r="B366" s="16" t="s">
        <v>2109</v>
      </c>
      <c r="C366" s="17">
        <v>2770.5365630000001</v>
      </c>
      <c r="D366" s="17">
        <v>14485.402972572399</v>
      </c>
      <c r="E366" s="17">
        <v>15393.409718196699</v>
      </c>
      <c r="F366" s="17">
        <v>16350.6507462309</v>
      </c>
      <c r="G366" s="17">
        <v>49000</v>
      </c>
      <c r="H366" s="59"/>
      <c r="I366" s="59"/>
      <c r="J366" s="59"/>
      <c r="K366" s="59"/>
      <c r="L366" s="59"/>
      <c r="M366" s="59"/>
      <c r="N366" s="59"/>
      <c r="O366" s="59"/>
    </row>
    <row r="367" spans="1:15">
      <c r="A367" s="15" t="s">
        <v>2110</v>
      </c>
      <c r="B367" s="16" t="s">
        <v>2111</v>
      </c>
      <c r="C367" s="17">
        <v>2475</v>
      </c>
      <c r="D367" s="17">
        <v>1237.5</v>
      </c>
      <c r="E367" s="17">
        <v>742.5</v>
      </c>
      <c r="F367" s="17">
        <v>495</v>
      </c>
      <c r="G367" s="17">
        <v>4950</v>
      </c>
      <c r="H367" s="59"/>
      <c r="I367" s="59"/>
      <c r="J367" s="59"/>
      <c r="K367" s="59"/>
      <c r="L367" s="59"/>
      <c r="M367" s="59"/>
      <c r="N367" s="59"/>
      <c r="O367" s="59"/>
    </row>
    <row r="368" spans="1:15">
      <c r="A368" s="15" t="s">
        <v>2112</v>
      </c>
      <c r="B368" s="16" t="s">
        <v>2113</v>
      </c>
      <c r="C368" s="17">
        <v>9329.4182290000008</v>
      </c>
      <c r="D368" s="17">
        <v>5140.9662757212</v>
      </c>
      <c r="E368" s="17">
        <v>3516.4799171279001</v>
      </c>
      <c r="F368" s="17">
        <v>2736.6663071508997</v>
      </c>
      <c r="G368" s="17">
        <v>20723.530729000002</v>
      </c>
      <c r="H368" s="59"/>
      <c r="I368" s="59"/>
      <c r="J368" s="59"/>
      <c r="K368" s="59"/>
      <c r="L368" s="59"/>
      <c r="M368" s="59"/>
      <c r="N368" s="59"/>
      <c r="O368" s="59"/>
    </row>
    <row r="369" spans="1:15" ht="15.75">
      <c r="A369" s="12" t="s">
        <v>2114</v>
      </c>
      <c r="B369" s="13" t="s">
        <v>2115</v>
      </c>
      <c r="C369" s="14">
        <v>30931.770059354301</v>
      </c>
      <c r="D369" s="14">
        <v>27818.112913112702</v>
      </c>
      <c r="E369" s="14">
        <v>28125.6668753265</v>
      </c>
      <c r="F369" s="14">
        <v>28716.626182224998</v>
      </c>
      <c r="G369" s="14">
        <v>115592.1760300185</v>
      </c>
      <c r="H369" s="59"/>
      <c r="I369" s="59"/>
      <c r="J369" s="59"/>
      <c r="K369" s="59"/>
      <c r="L369" s="59"/>
      <c r="M369" s="59"/>
      <c r="N369" s="59"/>
      <c r="O369" s="59"/>
    </row>
    <row r="370" spans="1:15">
      <c r="A370" s="15" t="s">
        <v>2116</v>
      </c>
      <c r="B370" s="16" t="s">
        <v>2117</v>
      </c>
      <c r="C370" s="17">
        <v>14515.354266337601</v>
      </c>
      <c r="D370" s="17">
        <v>14371.521987051001</v>
      </c>
      <c r="E370" s="17">
        <v>14511.791602793501</v>
      </c>
      <c r="F370" s="17">
        <v>14683.2954168178</v>
      </c>
      <c r="G370" s="17">
        <v>58081.963272999899</v>
      </c>
      <c r="H370" s="59"/>
      <c r="I370" s="59"/>
      <c r="J370" s="59"/>
      <c r="K370" s="59"/>
      <c r="L370" s="59"/>
      <c r="M370" s="59"/>
      <c r="N370" s="59"/>
      <c r="O370" s="59"/>
    </row>
    <row r="371" spans="1:15">
      <c r="A371" s="15" t="s">
        <v>2118</v>
      </c>
      <c r="B371" s="16" t="s">
        <v>2119</v>
      </c>
      <c r="C371" s="17">
        <v>16416.415793016702</v>
      </c>
      <c r="D371" s="17">
        <v>13446.590926061701</v>
      </c>
      <c r="E371" s="17">
        <v>13613.875272533001</v>
      </c>
      <c r="F371" s="17">
        <v>14033.3307654072</v>
      </c>
      <c r="G371" s="17">
        <v>57510.212757018598</v>
      </c>
      <c r="H371" s="59"/>
      <c r="I371" s="59"/>
      <c r="J371" s="59"/>
      <c r="K371" s="59"/>
      <c r="L371" s="59"/>
      <c r="M371" s="59"/>
      <c r="N371" s="59"/>
      <c r="O371" s="59"/>
    </row>
    <row r="372" spans="1:15" ht="15.75">
      <c r="A372" s="12" t="s">
        <v>2120</v>
      </c>
      <c r="B372" s="13" t="s">
        <v>2121</v>
      </c>
      <c r="C372" s="14">
        <v>1599.2698792748999</v>
      </c>
      <c r="D372" s="14">
        <v>332.49094024519997</v>
      </c>
      <c r="E372" s="14">
        <v>757.13645823570005</v>
      </c>
      <c r="F372" s="14">
        <v>776.10272224430003</v>
      </c>
      <c r="G372" s="14">
        <v>3465.0000000001</v>
      </c>
      <c r="H372" s="59"/>
      <c r="I372" s="59"/>
      <c r="J372" s="59"/>
      <c r="K372" s="59"/>
      <c r="L372" s="59"/>
      <c r="M372" s="59"/>
      <c r="N372" s="59"/>
      <c r="O372" s="59"/>
    </row>
    <row r="373" spans="1:15">
      <c r="A373" s="15" t="s">
        <v>2122</v>
      </c>
      <c r="B373" s="16" t="s">
        <v>2123</v>
      </c>
      <c r="C373" s="17">
        <v>741.85031183239994</v>
      </c>
      <c r="D373" s="17">
        <v>103.16231675030001</v>
      </c>
      <c r="E373" s="17">
        <v>317.16141476130002</v>
      </c>
      <c r="F373" s="17">
        <v>322.82595665600002</v>
      </c>
      <c r="G373" s="17">
        <v>1485</v>
      </c>
      <c r="H373" s="59"/>
      <c r="I373" s="59"/>
      <c r="J373" s="59"/>
      <c r="K373" s="59"/>
      <c r="L373" s="59"/>
      <c r="M373" s="59"/>
      <c r="N373" s="59"/>
      <c r="O373" s="59"/>
    </row>
    <row r="374" spans="1:15">
      <c r="A374" s="15" t="s">
        <v>2124</v>
      </c>
      <c r="B374" s="16" t="s">
        <v>2125</v>
      </c>
      <c r="C374" s="17">
        <v>741.85031183239994</v>
      </c>
      <c r="D374" s="17">
        <v>103.16231675030001</v>
      </c>
      <c r="E374" s="17">
        <v>317.16141476130002</v>
      </c>
      <c r="F374" s="17">
        <v>322.82595665600002</v>
      </c>
      <c r="G374" s="17">
        <v>1485</v>
      </c>
      <c r="H374" s="59"/>
      <c r="I374" s="59"/>
      <c r="J374" s="59"/>
      <c r="K374" s="59"/>
      <c r="L374" s="59"/>
      <c r="M374" s="59"/>
      <c r="N374" s="59"/>
      <c r="O374" s="59"/>
    </row>
    <row r="375" spans="1:15">
      <c r="A375" s="15" t="s">
        <v>2126</v>
      </c>
      <c r="B375" s="16" t="s">
        <v>2127</v>
      </c>
      <c r="C375" s="17">
        <v>0</v>
      </c>
      <c r="D375" s="17">
        <v>0</v>
      </c>
      <c r="E375" s="17">
        <v>0</v>
      </c>
      <c r="F375" s="17">
        <v>0</v>
      </c>
      <c r="G375" s="17">
        <v>0</v>
      </c>
      <c r="H375" s="59"/>
      <c r="I375" s="59"/>
      <c r="J375" s="59"/>
      <c r="K375" s="59"/>
      <c r="L375" s="59"/>
      <c r="M375" s="59"/>
      <c r="N375" s="59"/>
      <c r="O375" s="59"/>
    </row>
    <row r="376" spans="1:15" ht="30">
      <c r="A376" s="15" t="s">
        <v>2128</v>
      </c>
      <c r="B376" s="16" t="s">
        <v>2129</v>
      </c>
      <c r="C376" s="17">
        <v>115.5692556101</v>
      </c>
      <c r="D376" s="17">
        <v>126.16630674459999</v>
      </c>
      <c r="E376" s="17">
        <v>122.8136287131</v>
      </c>
      <c r="F376" s="17">
        <v>130.45080893229999</v>
      </c>
      <c r="G376" s="17">
        <v>495.00000000009999</v>
      </c>
      <c r="H376" s="59"/>
      <c r="I376" s="59"/>
      <c r="J376" s="59"/>
      <c r="K376" s="59"/>
      <c r="L376" s="59"/>
      <c r="M376" s="59"/>
      <c r="N376" s="59"/>
      <c r="O376" s="59"/>
    </row>
    <row r="377" spans="1:15" ht="42">
      <c r="A377" s="6" t="s">
        <v>2130</v>
      </c>
      <c r="B377" s="7" t="s">
        <v>2131</v>
      </c>
      <c r="C377" s="8">
        <v>313261.2223435386</v>
      </c>
      <c r="D377" s="8">
        <v>196085.09843896521</v>
      </c>
      <c r="E377" s="8">
        <v>236461.52783221001</v>
      </c>
      <c r="F377" s="8">
        <v>267905.4809961018</v>
      </c>
      <c r="G377" s="8">
        <v>1013713.3296108157</v>
      </c>
      <c r="H377" s="59"/>
      <c r="I377" s="59"/>
      <c r="J377" s="59"/>
      <c r="K377" s="59"/>
      <c r="L377" s="59"/>
      <c r="M377" s="59"/>
      <c r="N377" s="59"/>
      <c r="O377" s="59"/>
    </row>
    <row r="378" spans="1:15" ht="18.75">
      <c r="A378" s="9" t="s">
        <v>2132</v>
      </c>
      <c r="B378" s="10" t="s">
        <v>2133</v>
      </c>
      <c r="C378" s="11">
        <v>26039.313771190798</v>
      </c>
      <c r="D378" s="11">
        <v>22840.476749553902</v>
      </c>
      <c r="E378" s="11">
        <v>22053.958833025601</v>
      </c>
      <c r="F378" s="11">
        <v>24988.731563498699</v>
      </c>
      <c r="G378" s="11">
        <v>95922.480917269015</v>
      </c>
      <c r="H378" s="59"/>
      <c r="I378" s="59"/>
      <c r="J378" s="59"/>
      <c r="K378" s="59"/>
      <c r="L378" s="59"/>
      <c r="M378" s="59"/>
      <c r="N378" s="59"/>
      <c r="O378" s="59"/>
    </row>
    <row r="379" spans="1:15" ht="15.75">
      <c r="A379" s="12" t="s">
        <v>2134</v>
      </c>
      <c r="B379" s="13" t="s">
        <v>2135</v>
      </c>
      <c r="C379" s="14">
        <v>0</v>
      </c>
      <c r="D379" s="14">
        <v>3017</v>
      </c>
      <c r="E379" s="14">
        <v>1409.5</v>
      </c>
      <c r="F379" s="14">
        <v>1409.5</v>
      </c>
      <c r="G379" s="14">
        <v>5836</v>
      </c>
      <c r="H379" s="59"/>
      <c r="I379" s="59"/>
      <c r="J379" s="59"/>
      <c r="K379" s="59"/>
      <c r="L379" s="59"/>
      <c r="M379" s="59"/>
      <c r="N379" s="59"/>
      <c r="O379" s="59"/>
    </row>
    <row r="380" spans="1:15" ht="30">
      <c r="A380" s="15" t="s">
        <v>2136</v>
      </c>
      <c r="B380" s="16" t="s">
        <v>2137</v>
      </c>
      <c r="C380" s="17">
        <v>0</v>
      </c>
      <c r="D380" s="17">
        <v>594</v>
      </c>
      <c r="E380" s="17">
        <v>198</v>
      </c>
      <c r="F380" s="17">
        <v>198</v>
      </c>
      <c r="G380" s="17">
        <v>990</v>
      </c>
      <c r="H380" s="59"/>
      <c r="I380" s="59"/>
      <c r="J380" s="59"/>
      <c r="K380" s="59"/>
      <c r="L380" s="59"/>
      <c r="M380" s="59"/>
      <c r="N380" s="59"/>
      <c r="O380" s="59"/>
    </row>
    <row r="381" spans="1:15" ht="30">
      <c r="A381" s="15" t="s">
        <v>2138</v>
      </c>
      <c r="B381" s="16" t="s">
        <v>2139</v>
      </c>
      <c r="C381" s="17">
        <v>0</v>
      </c>
      <c r="D381" s="17">
        <v>2423</v>
      </c>
      <c r="E381" s="17">
        <v>1211.5</v>
      </c>
      <c r="F381" s="17">
        <v>1211.5</v>
      </c>
      <c r="G381" s="17">
        <v>4846</v>
      </c>
      <c r="H381" s="59"/>
      <c r="I381" s="59"/>
      <c r="J381" s="59"/>
      <c r="K381" s="59"/>
      <c r="L381" s="59"/>
      <c r="M381" s="59"/>
      <c r="N381" s="59"/>
      <c r="O381" s="59"/>
    </row>
    <row r="382" spans="1:15" ht="15.75">
      <c r="A382" s="12" t="s">
        <v>2140</v>
      </c>
      <c r="B382" s="13" t="s">
        <v>2141</v>
      </c>
      <c r="C382" s="14">
        <v>7612.3065790000001</v>
      </c>
      <c r="D382" s="14">
        <v>2989.4440530000002</v>
      </c>
      <c r="E382" s="14">
        <v>2959.2779030000002</v>
      </c>
      <c r="F382" s="14">
        <v>3018.7868433400999</v>
      </c>
      <c r="G382" s="14">
        <v>16579.815378340099</v>
      </c>
      <c r="H382" s="59"/>
      <c r="I382" s="59"/>
      <c r="J382" s="59"/>
      <c r="K382" s="59"/>
      <c r="L382" s="59"/>
      <c r="M382" s="59"/>
      <c r="N382" s="59"/>
      <c r="O382" s="59"/>
    </row>
    <row r="383" spans="1:15" ht="30">
      <c r="A383" s="15" t="s">
        <v>2142</v>
      </c>
      <c r="B383" s="16" t="s">
        <v>2143</v>
      </c>
      <c r="C383" s="17">
        <v>3856</v>
      </c>
      <c r="D383" s="17">
        <v>0</v>
      </c>
      <c r="E383" s="17">
        <v>0</v>
      </c>
      <c r="F383" s="17">
        <v>0</v>
      </c>
      <c r="G383" s="17">
        <v>3856</v>
      </c>
      <c r="H383" s="59"/>
      <c r="I383" s="59"/>
      <c r="J383" s="59"/>
      <c r="K383" s="59"/>
      <c r="L383" s="59"/>
      <c r="M383" s="59"/>
      <c r="N383" s="59"/>
      <c r="O383" s="59"/>
    </row>
    <row r="384" spans="1:15" ht="30">
      <c r="A384" s="15" t="s">
        <v>2144</v>
      </c>
      <c r="B384" s="16" t="s">
        <v>2145</v>
      </c>
      <c r="C384" s="17">
        <v>2465.8175430000001</v>
      </c>
      <c r="D384" s="17">
        <v>1963.794967</v>
      </c>
      <c r="E384" s="17">
        <v>1963.794967</v>
      </c>
      <c r="F384" s="17">
        <v>2023.3039062999999</v>
      </c>
      <c r="G384" s="17">
        <v>8416.7113833000003</v>
      </c>
      <c r="H384" s="59"/>
      <c r="I384" s="59"/>
      <c r="J384" s="59"/>
      <c r="K384" s="59"/>
      <c r="L384" s="59"/>
      <c r="M384" s="59"/>
      <c r="N384" s="59"/>
      <c r="O384" s="59"/>
    </row>
    <row r="385" spans="1:15" ht="30">
      <c r="A385" s="15" t="s">
        <v>2146</v>
      </c>
      <c r="B385" s="16" t="s">
        <v>2147</v>
      </c>
      <c r="C385" s="17">
        <v>1290.4890359999999</v>
      </c>
      <c r="D385" s="17">
        <v>1025.6490859999999</v>
      </c>
      <c r="E385" s="17">
        <v>995.482936</v>
      </c>
      <c r="F385" s="17">
        <v>995.48293704009996</v>
      </c>
      <c r="G385" s="17">
        <v>4307.1039950401</v>
      </c>
      <c r="H385" s="59"/>
      <c r="I385" s="59"/>
      <c r="J385" s="59"/>
      <c r="K385" s="59"/>
      <c r="L385" s="59"/>
      <c r="M385" s="59"/>
      <c r="N385" s="59"/>
      <c r="O385" s="59"/>
    </row>
    <row r="386" spans="1:15" ht="15.75">
      <c r="A386" s="12" t="s">
        <v>2148</v>
      </c>
      <c r="B386" s="13" t="s">
        <v>2149</v>
      </c>
      <c r="C386" s="14">
        <v>17788.981659190798</v>
      </c>
      <c r="D386" s="14">
        <v>16392.256448762699</v>
      </c>
      <c r="E386" s="14">
        <v>17215.712265681701</v>
      </c>
      <c r="F386" s="14">
        <v>18013.849016031301</v>
      </c>
      <c r="G386" s="14">
        <v>69410.799389666499</v>
      </c>
      <c r="H386" s="59"/>
      <c r="I386" s="59"/>
      <c r="J386" s="59"/>
      <c r="K386" s="59"/>
      <c r="L386" s="59"/>
      <c r="M386" s="59"/>
      <c r="N386" s="59"/>
      <c r="O386" s="59"/>
    </row>
    <row r="387" spans="1:15" ht="30">
      <c r="A387" s="15" t="s">
        <v>2150</v>
      </c>
      <c r="B387" s="16" t="s">
        <v>2151</v>
      </c>
      <c r="C387" s="17">
        <v>0</v>
      </c>
      <c r="D387" s="17">
        <v>955.94399999999996</v>
      </c>
      <c r="E387" s="17">
        <v>927.82799999999997</v>
      </c>
      <c r="F387" s="17">
        <v>927.82799999999997</v>
      </c>
      <c r="G387" s="17">
        <v>2811.6</v>
      </c>
      <c r="H387" s="59"/>
      <c r="I387" s="59"/>
      <c r="J387" s="59"/>
      <c r="K387" s="59"/>
      <c r="L387" s="59"/>
      <c r="M387" s="59"/>
      <c r="N387" s="59"/>
      <c r="O387" s="59"/>
    </row>
    <row r="388" spans="1:15">
      <c r="A388" s="15" t="s">
        <v>2152</v>
      </c>
      <c r="B388" s="16" t="s">
        <v>2153</v>
      </c>
      <c r="C388" s="17">
        <v>9639.0073342201013</v>
      </c>
      <c r="D388" s="17">
        <v>9006.8736188335988</v>
      </c>
      <c r="E388" s="17">
        <v>8635.1696035247987</v>
      </c>
      <c r="F388" s="17">
        <v>9012.9849204207985</v>
      </c>
      <c r="G388" s="17">
        <v>36294.035476999299</v>
      </c>
      <c r="H388" s="59"/>
      <c r="I388" s="59"/>
      <c r="J388" s="59"/>
      <c r="K388" s="59"/>
      <c r="L388" s="59"/>
      <c r="M388" s="59"/>
      <c r="N388" s="59"/>
      <c r="O388" s="59"/>
    </row>
    <row r="389" spans="1:15">
      <c r="A389" s="15" t="s">
        <v>2154</v>
      </c>
      <c r="B389" s="16" t="s">
        <v>2155</v>
      </c>
      <c r="C389" s="17">
        <v>8149.9743249706999</v>
      </c>
      <c r="D389" s="17">
        <v>6429.4388299291004</v>
      </c>
      <c r="E389" s="17">
        <v>7652.7146621569</v>
      </c>
      <c r="F389" s="17">
        <v>8073.0360956105005</v>
      </c>
      <c r="G389" s="17">
        <v>30305.163912667202</v>
      </c>
      <c r="H389" s="59"/>
      <c r="I389" s="59"/>
      <c r="J389" s="59"/>
      <c r="K389" s="59"/>
      <c r="L389" s="59"/>
      <c r="M389" s="59"/>
      <c r="N389" s="59"/>
      <c r="O389" s="59"/>
    </row>
    <row r="390" spans="1:15" ht="15.75">
      <c r="A390" s="12" t="s">
        <v>2156</v>
      </c>
      <c r="B390" s="13" t="s">
        <v>2157</v>
      </c>
      <c r="C390" s="14">
        <v>638.025533</v>
      </c>
      <c r="D390" s="14">
        <v>441.77624779119998</v>
      </c>
      <c r="E390" s="14">
        <v>469.4686643439</v>
      </c>
      <c r="F390" s="14">
        <v>2546.5957041273</v>
      </c>
      <c r="G390" s="14">
        <v>4095.8661492623996</v>
      </c>
      <c r="H390" s="59"/>
      <c r="I390" s="59"/>
      <c r="J390" s="59"/>
      <c r="K390" s="59"/>
      <c r="L390" s="59"/>
      <c r="M390" s="59"/>
      <c r="N390" s="59"/>
      <c r="O390" s="59"/>
    </row>
    <row r="391" spans="1:15">
      <c r="A391" s="15" t="s">
        <v>2158</v>
      </c>
      <c r="B391" s="16" t="s">
        <v>2159</v>
      </c>
      <c r="C391" s="17">
        <v>638.025533</v>
      </c>
      <c r="D391" s="17">
        <v>441.77624779119998</v>
      </c>
      <c r="E391" s="17">
        <v>469.4686643439</v>
      </c>
      <c r="F391" s="17">
        <v>498.66262949610001</v>
      </c>
      <c r="G391" s="17">
        <v>2047.9330746311998</v>
      </c>
      <c r="H391" s="59"/>
      <c r="I391" s="59"/>
      <c r="J391" s="59"/>
      <c r="K391" s="59"/>
      <c r="L391" s="59"/>
      <c r="M391" s="59"/>
      <c r="N391" s="59"/>
      <c r="O391" s="59"/>
    </row>
    <row r="392" spans="1:15">
      <c r="A392" s="15" t="s">
        <v>2160</v>
      </c>
      <c r="B392" s="16" t="s">
        <v>2161</v>
      </c>
      <c r="C392" s="17">
        <v>0</v>
      </c>
      <c r="D392" s="17">
        <v>0</v>
      </c>
      <c r="E392" s="17">
        <v>0</v>
      </c>
      <c r="F392" s="17">
        <v>2047.9330746312</v>
      </c>
      <c r="G392" s="17">
        <v>2047.9330746312</v>
      </c>
      <c r="H392" s="59"/>
      <c r="I392" s="59"/>
      <c r="J392" s="59"/>
      <c r="K392" s="59"/>
      <c r="L392" s="59"/>
      <c r="M392" s="59"/>
      <c r="N392" s="59"/>
      <c r="O392" s="59"/>
    </row>
    <row r="393" spans="1:15" ht="18.75">
      <c r="A393" s="9" t="s">
        <v>2162</v>
      </c>
      <c r="B393" s="10" t="s">
        <v>2163</v>
      </c>
      <c r="C393" s="11">
        <v>35992.640126926599</v>
      </c>
      <c r="D393" s="11">
        <v>9876.204583009001</v>
      </c>
      <c r="E393" s="11">
        <v>13457.106847367</v>
      </c>
      <c r="F393" s="11">
        <v>14605.908716387501</v>
      </c>
      <c r="G393" s="11">
        <v>73931.860273690108</v>
      </c>
      <c r="H393" s="59"/>
      <c r="I393" s="59"/>
      <c r="J393" s="59"/>
      <c r="K393" s="59"/>
      <c r="L393" s="59"/>
      <c r="M393" s="59"/>
      <c r="N393" s="59"/>
      <c r="O393" s="59"/>
    </row>
    <row r="394" spans="1:15" ht="31.5">
      <c r="A394" s="12" t="s">
        <v>2164</v>
      </c>
      <c r="B394" s="13" t="s">
        <v>2165</v>
      </c>
      <c r="C394" s="14">
        <v>0</v>
      </c>
      <c r="D394" s="14">
        <v>330</v>
      </c>
      <c r="E394" s="14">
        <v>330</v>
      </c>
      <c r="F394" s="14">
        <v>340</v>
      </c>
      <c r="G394" s="14">
        <v>1000</v>
      </c>
      <c r="H394" s="59"/>
      <c r="I394" s="59"/>
      <c r="J394" s="59"/>
      <c r="K394" s="59"/>
      <c r="L394" s="59"/>
      <c r="M394" s="59"/>
      <c r="N394" s="59"/>
      <c r="O394" s="59"/>
    </row>
    <row r="395" spans="1:15" ht="30">
      <c r="A395" s="15" t="s">
        <v>2166</v>
      </c>
      <c r="B395" s="16" t="s">
        <v>2167</v>
      </c>
      <c r="C395" s="17">
        <v>0</v>
      </c>
      <c r="D395" s="17">
        <v>165</v>
      </c>
      <c r="E395" s="17">
        <v>165</v>
      </c>
      <c r="F395" s="17">
        <v>170</v>
      </c>
      <c r="G395" s="17">
        <v>500</v>
      </c>
      <c r="H395" s="59"/>
      <c r="I395" s="59"/>
      <c r="J395" s="59"/>
      <c r="K395" s="59"/>
      <c r="L395" s="59"/>
      <c r="M395" s="59"/>
      <c r="N395" s="59"/>
      <c r="O395" s="59"/>
    </row>
    <row r="396" spans="1:15">
      <c r="A396" s="15" t="s">
        <v>2168</v>
      </c>
      <c r="B396" s="16" t="s">
        <v>2169</v>
      </c>
      <c r="C396" s="17">
        <v>0</v>
      </c>
      <c r="D396" s="17">
        <v>165</v>
      </c>
      <c r="E396" s="17">
        <v>165</v>
      </c>
      <c r="F396" s="17">
        <v>170</v>
      </c>
      <c r="G396" s="17">
        <v>500</v>
      </c>
      <c r="H396" s="59"/>
      <c r="I396" s="59"/>
      <c r="J396" s="59"/>
      <c r="K396" s="59"/>
      <c r="L396" s="59"/>
      <c r="M396" s="59"/>
      <c r="N396" s="59"/>
      <c r="O396" s="59"/>
    </row>
    <row r="397" spans="1:15" ht="15.75">
      <c r="A397" s="12" t="s">
        <v>2170</v>
      </c>
      <c r="B397" s="13" t="s">
        <v>2171</v>
      </c>
      <c r="C397" s="14">
        <v>35992.640126926599</v>
      </c>
      <c r="D397" s="14">
        <v>9546.204583009001</v>
      </c>
      <c r="E397" s="14">
        <v>13127.106847367</v>
      </c>
      <c r="F397" s="14">
        <v>14265.908716387501</v>
      </c>
      <c r="G397" s="14">
        <v>72931.860273690108</v>
      </c>
      <c r="H397" s="59"/>
      <c r="I397" s="59"/>
      <c r="J397" s="59"/>
      <c r="K397" s="59"/>
      <c r="L397" s="59"/>
      <c r="M397" s="59"/>
      <c r="N397" s="59"/>
      <c r="O397" s="59"/>
    </row>
    <row r="398" spans="1:15">
      <c r="A398" s="15" t="s">
        <v>2172</v>
      </c>
      <c r="B398" s="16" t="s">
        <v>2173</v>
      </c>
      <c r="C398" s="17">
        <v>26492.7297</v>
      </c>
      <c r="D398" s="17">
        <v>7037.1391970000004</v>
      </c>
      <c r="E398" s="17">
        <v>7877.6338210000004</v>
      </c>
      <c r="F398" s="17">
        <v>8547.8972819999999</v>
      </c>
      <c r="G398" s="17">
        <v>49955.4</v>
      </c>
      <c r="H398" s="59"/>
      <c r="I398" s="59"/>
      <c r="J398" s="59"/>
      <c r="K398" s="59"/>
      <c r="L398" s="59"/>
      <c r="M398" s="59"/>
      <c r="N398" s="59"/>
      <c r="O398" s="59"/>
    </row>
    <row r="399" spans="1:15">
      <c r="A399" s="15" t="s">
        <v>2174</v>
      </c>
      <c r="B399" s="16" t="s">
        <v>2175</v>
      </c>
      <c r="C399" s="17">
        <v>9499.910426926599</v>
      </c>
      <c r="D399" s="17">
        <v>1321.0653860090001</v>
      </c>
      <c r="E399" s="17">
        <v>4061.4730263670003</v>
      </c>
      <c r="F399" s="17">
        <v>4134.0114343875002</v>
      </c>
      <c r="G399" s="17">
        <v>19016.4602736901</v>
      </c>
      <c r="H399" s="59"/>
      <c r="I399" s="59"/>
      <c r="J399" s="59"/>
      <c r="K399" s="59"/>
      <c r="L399" s="59"/>
      <c r="M399" s="59"/>
      <c r="N399" s="59"/>
      <c r="O399" s="59"/>
    </row>
    <row r="400" spans="1:15">
      <c r="A400" s="15" t="s">
        <v>2176</v>
      </c>
      <c r="B400" s="16" t="s">
        <v>2177</v>
      </c>
      <c r="C400" s="17">
        <v>0</v>
      </c>
      <c r="D400" s="17">
        <v>0</v>
      </c>
      <c r="E400" s="17">
        <v>0</v>
      </c>
      <c r="F400" s="17">
        <v>0</v>
      </c>
      <c r="G400" s="17">
        <v>0</v>
      </c>
      <c r="H400" s="59"/>
      <c r="I400" s="59"/>
      <c r="J400" s="59"/>
      <c r="K400" s="59"/>
      <c r="L400" s="59"/>
      <c r="M400" s="59"/>
      <c r="N400" s="59"/>
      <c r="O400" s="59"/>
    </row>
    <row r="401" spans="1:15">
      <c r="A401" s="15" t="s">
        <v>2178</v>
      </c>
      <c r="B401" s="16" t="s">
        <v>2179</v>
      </c>
      <c r="C401" s="17">
        <v>0</v>
      </c>
      <c r="D401" s="17">
        <v>1188</v>
      </c>
      <c r="E401" s="17">
        <v>1188</v>
      </c>
      <c r="F401" s="17">
        <v>1584</v>
      </c>
      <c r="G401" s="17">
        <v>3960</v>
      </c>
      <c r="H401" s="59"/>
      <c r="I401" s="59"/>
      <c r="J401" s="59"/>
      <c r="K401" s="59"/>
      <c r="L401" s="59"/>
      <c r="M401" s="59"/>
      <c r="N401" s="59"/>
      <c r="O401" s="59"/>
    </row>
    <row r="402" spans="1:15" ht="18.75">
      <c r="A402" s="9" t="s">
        <v>2180</v>
      </c>
      <c r="B402" s="10" t="s">
        <v>2181</v>
      </c>
      <c r="C402" s="11">
        <v>56064.798639791901</v>
      </c>
      <c r="D402" s="11">
        <v>45865.492996523004</v>
      </c>
      <c r="E402" s="11">
        <v>52999.527921679997</v>
      </c>
      <c r="F402" s="11">
        <v>54756.924969000996</v>
      </c>
      <c r="G402" s="11">
        <v>209686.7445269959</v>
      </c>
      <c r="H402" s="59"/>
      <c r="I402" s="59"/>
      <c r="J402" s="59"/>
      <c r="K402" s="59"/>
      <c r="L402" s="59"/>
      <c r="M402" s="59"/>
      <c r="N402" s="59"/>
      <c r="O402" s="59"/>
    </row>
    <row r="403" spans="1:15" ht="15.75">
      <c r="A403" s="12" t="s">
        <v>2182</v>
      </c>
      <c r="B403" s="13" t="s">
        <v>2183</v>
      </c>
      <c r="C403" s="14">
        <v>37711.854155292196</v>
      </c>
      <c r="D403" s="14">
        <v>40269.126616043701</v>
      </c>
      <c r="E403" s="14">
        <v>45749.000543560207</v>
      </c>
      <c r="F403" s="14">
        <v>48083.7039542196</v>
      </c>
      <c r="G403" s="14">
        <v>171813.6852691157</v>
      </c>
      <c r="H403" s="59"/>
      <c r="I403" s="59"/>
      <c r="J403" s="59"/>
      <c r="K403" s="59"/>
      <c r="L403" s="59"/>
      <c r="M403" s="59"/>
      <c r="N403" s="59"/>
      <c r="O403" s="59"/>
    </row>
    <row r="404" spans="1:15">
      <c r="A404" s="15" t="s">
        <v>2184</v>
      </c>
      <c r="B404" s="16" t="s">
        <v>2185</v>
      </c>
      <c r="C404" s="17">
        <v>0</v>
      </c>
      <c r="D404" s="17">
        <v>5863.5109659999998</v>
      </c>
      <c r="E404" s="17">
        <v>8436.6633371157004</v>
      </c>
      <c r="F404" s="17">
        <v>5863.5109660000999</v>
      </c>
      <c r="G404" s="17">
        <v>20163.685269115798</v>
      </c>
      <c r="H404" s="59"/>
      <c r="I404" s="59"/>
      <c r="J404" s="59"/>
      <c r="K404" s="59"/>
      <c r="L404" s="59"/>
      <c r="M404" s="59"/>
      <c r="N404" s="59"/>
      <c r="O404" s="59"/>
    </row>
    <row r="405" spans="1:15">
      <c r="A405" s="15" t="s">
        <v>2186</v>
      </c>
      <c r="B405" s="16" t="s">
        <v>2187</v>
      </c>
      <c r="C405" s="17">
        <v>6031.0180259999997</v>
      </c>
      <c r="D405" s="17">
        <v>3453.3107230000001</v>
      </c>
      <c r="E405" s="17">
        <v>5948.7855220000001</v>
      </c>
      <c r="F405" s="17">
        <v>9216.8857289999996</v>
      </c>
      <c r="G405" s="17">
        <v>24650</v>
      </c>
      <c r="H405" s="59"/>
      <c r="I405" s="59"/>
      <c r="J405" s="59"/>
      <c r="K405" s="59"/>
      <c r="L405" s="59"/>
      <c r="M405" s="59"/>
      <c r="N405" s="59"/>
      <c r="O405" s="59"/>
    </row>
    <row r="406" spans="1:15" ht="30">
      <c r="A406" s="15" t="s">
        <v>2188</v>
      </c>
      <c r="B406" s="16" t="s">
        <v>2189</v>
      </c>
      <c r="C406" s="17">
        <v>28183.898632438999</v>
      </c>
      <c r="D406" s="17">
        <v>30466.017912059298</v>
      </c>
      <c r="E406" s="17">
        <v>29868.514712505901</v>
      </c>
      <c r="F406" s="17">
        <v>31481.568742995802</v>
      </c>
      <c r="G406" s="17">
        <v>120000</v>
      </c>
      <c r="H406" s="59"/>
      <c r="I406" s="59"/>
      <c r="J406" s="59"/>
      <c r="K406" s="59"/>
      <c r="L406" s="59"/>
      <c r="M406" s="59"/>
      <c r="N406" s="59"/>
      <c r="O406" s="59"/>
    </row>
    <row r="407" spans="1:15">
      <c r="A407" s="15" t="s">
        <v>2190</v>
      </c>
      <c r="B407" s="16" t="s">
        <v>2191</v>
      </c>
      <c r="C407" s="17">
        <v>3496.9374968532002</v>
      </c>
      <c r="D407" s="17">
        <v>486.2870149844</v>
      </c>
      <c r="E407" s="17">
        <v>1495.0369719386001</v>
      </c>
      <c r="F407" s="17">
        <v>1521.7385162237001</v>
      </c>
      <c r="G407" s="17">
        <v>6999.9999999999</v>
      </c>
      <c r="H407" s="59"/>
      <c r="I407" s="59"/>
      <c r="J407" s="59"/>
      <c r="K407" s="59"/>
      <c r="L407" s="59"/>
      <c r="M407" s="59"/>
      <c r="N407" s="59"/>
      <c r="O407" s="59"/>
    </row>
    <row r="408" spans="1:15" ht="15.75">
      <c r="A408" s="12" t="s">
        <v>2192</v>
      </c>
      <c r="B408" s="13" t="s">
        <v>2193</v>
      </c>
      <c r="C408" s="14">
        <v>9677.6820359868998</v>
      </c>
      <c r="D408" s="14">
        <v>3871.3027654703997</v>
      </c>
      <c r="E408" s="14">
        <v>3245.1565084969002</v>
      </c>
      <c r="F408" s="14">
        <v>2565.9179479259001</v>
      </c>
      <c r="G408" s="14">
        <v>19360.059257880101</v>
      </c>
      <c r="H408" s="59"/>
      <c r="I408" s="59"/>
      <c r="J408" s="59"/>
      <c r="K408" s="59"/>
      <c r="L408" s="59"/>
      <c r="M408" s="59"/>
      <c r="N408" s="59"/>
      <c r="O408" s="59"/>
    </row>
    <row r="409" spans="1:15">
      <c r="A409" s="15" t="s">
        <v>2194</v>
      </c>
      <c r="B409" s="16" t="s">
        <v>2195</v>
      </c>
      <c r="C409" s="17">
        <v>1236.4171863873999</v>
      </c>
      <c r="D409" s="17">
        <v>171.93719458379999</v>
      </c>
      <c r="E409" s="17">
        <v>528.60235793540005</v>
      </c>
      <c r="F409" s="17">
        <v>538.04326109340002</v>
      </c>
      <c r="G409" s="17">
        <v>2475</v>
      </c>
      <c r="H409" s="59"/>
      <c r="I409" s="59"/>
      <c r="J409" s="59"/>
      <c r="K409" s="59"/>
      <c r="L409" s="59"/>
      <c r="M409" s="59"/>
      <c r="N409" s="59"/>
      <c r="O409" s="59"/>
    </row>
    <row r="410" spans="1:15">
      <c r="A410" s="15" t="s">
        <v>2196</v>
      </c>
      <c r="B410" s="16" t="s">
        <v>2197</v>
      </c>
      <c r="C410" s="17">
        <v>455.06208974449999</v>
      </c>
      <c r="D410" s="17">
        <v>63.281309847099998</v>
      </c>
      <c r="E410" s="17">
        <v>194.55156098960001</v>
      </c>
      <c r="F410" s="17">
        <v>198.02627580870001</v>
      </c>
      <c r="G410" s="17">
        <v>910.92123638990006</v>
      </c>
      <c r="H410" s="59"/>
      <c r="I410" s="59"/>
      <c r="J410" s="59"/>
      <c r="K410" s="59"/>
      <c r="L410" s="59"/>
      <c r="M410" s="59"/>
      <c r="N410" s="59"/>
      <c r="O410" s="59"/>
    </row>
    <row r="411" spans="1:15">
      <c r="A411" s="15" t="s">
        <v>2198</v>
      </c>
      <c r="B411" s="16" t="s">
        <v>2199</v>
      </c>
      <c r="C411" s="17">
        <v>989.13374911000005</v>
      </c>
      <c r="D411" s="17">
        <v>137.549755667</v>
      </c>
      <c r="E411" s="17">
        <v>422.88188634839997</v>
      </c>
      <c r="F411" s="17">
        <v>430.43460887480001</v>
      </c>
      <c r="G411" s="17">
        <v>1980.0000000002001</v>
      </c>
      <c r="H411" s="59"/>
      <c r="I411" s="59"/>
      <c r="J411" s="59"/>
      <c r="K411" s="59"/>
      <c r="L411" s="59"/>
      <c r="M411" s="59"/>
      <c r="N411" s="59"/>
      <c r="O411" s="59"/>
    </row>
    <row r="412" spans="1:15">
      <c r="A412" s="15" t="s">
        <v>2200</v>
      </c>
      <c r="B412" s="16" t="s">
        <v>2201</v>
      </c>
      <c r="C412" s="17">
        <v>6997.069010745</v>
      </c>
      <c r="D412" s="17">
        <v>3498.5345053725</v>
      </c>
      <c r="E412" s="17">
        <v>2099.1207032235002</v>
      </c>
      <c r="F412" s="17">
        <v>1399.4138021489998</v>
      </c>
      <c r="G412" s="17">
        <v>13994.13802149</v>
      </c>
      <c r="H412" s="59"/>
      <c r="I412" s="59"/>
      <c r="J412" s="59"/>
      <c r="K412" s="59"/>
      <c r="L412" s="59"/>
      <c r="M412" s="59"/>
      <c r="N412" s="59"/>
      <c r="O412" s="59"/>
    </row>
    <row r="413" spans="1:15" ht="15.75">
      <c r="A413" s="12" t="s">
        <v>2202</v>
      </c>
      <c r="B413" s="13" t="s">
        <v>2203</v>
      </c>
      <c r="C413" s="14">
        <v>8675.2624485127999</v>
      </c>
      <c r="D413" s="14">
        <v>1725.0636150088999</v>
      </c>
      <c r="E413" s="14">
        <v>4005.3708696229</v>
      </c>
      <c r="F413" s="14">
        <v>4107.3030668555002</v>
      </c>
      <c r="G413" s="14">
        <v>18513.000000000102</v>
      </c>
      <c r="H413" s="59"/>
      <c r="I413" s="59"/>
      <c r="J413" s="59"/>
      <c r="K413" s="59"/>
      <c r="L413" s="59"/>
      <c r="M413" s="59"/>
      <c r="N413" s="59"/>
      <c r="O413" s="59"/>
    </row>
    <row r="414" spans="1:15">
      <c r="A414" s="15" t="s">
        <v>2204</v>
      </c>
      <c r="B414" s="16" t="s">
        <v>2205</v>
      </c>
      <c r="C414" s="17">
        <v>910.56251799999995</v>
      </c>
      <c r="D414" s="17">
        <v>645.2980330227</v>
      </c>
      <c r="E414" s="17">
        <v>685.74806178829999</v>
      </c>
      <c r="F414" s="17">
        <v>728.39138718900006</v>
      </c>
      <c r="G414" s="17">
        <v>2970</v>
      </c>
      <c r="H414" s="59"/>
      <c r="I414" s="59"/>
      <c r="J414" s="59"/>
      <c r="K414" s="59"/>
      <c r="L414" s="59"/>
      <c r="M414" s="59"/>
      <c r="N414" s="59"/>
      <c r="O414" s="59"/>
    </row>
    <row r="415" spans="1:15">
      <c r="A415" s="15" t="s">
        <v>2206</v>
      </c>
      <c r="B415" s="16" t="s">
        <v>2207</v>
      </c>
      <c r="C415" s="17">
        <v>7764.6999305128002</v>
      </c>
      <c r="D415" s="17">
        <v>1079.7655819862</v>
      </c>
      <c r="E415" s="17">
        <v>3319.6228078345998</v>
      </c>
      <c r="F415" s="17">
        <v>3378.9116796665003</v>
      </c>
      <c r="G415" s="17">
        <v>15543.0000000001</v>
      </c>
      <c r="H415" s="59"/>
      <c r="I415" s="59"/>
      <c r="J415" s="59"/>
      <c r="K415" s="59"/>
      <c r="L415" s="59"/>
      <c r="M415" s="59"/>
      <c r="N415" s="59"/>
      <c r="O415" s="59"/>
    </row>
    <row r="416" spans="1:15" ht="18.75">
      <c r="A416" s="9" t="s">
        <v>2208</v>
      </c>
      <c r="B416" s="10" t="s">
        <v>2209</v>
      </c>
      <c r="C416" s="11">
        <v>66397.008789180894</v>
      </c>
      <c r="D416" s="11">
        <v>21856.136044438997</v>
      </c>
      <c r="E416" s="11">
        <v>41005.026368914805</v>
      </c>
      <c r="F416" s="11">
        <v>41549.026794365498</v>
      </c>
      <c r="G416" s="11">
        <v>170807.19799690018</v>
      </c>
      <c r="H416" s="59"/>
      <c r="I416" s="59"/>
      <c r="J416" s="59"/>
      <c r="K416" s="59"/>
      <c r="L416" s="59"/>
      <c r="M416" s="59"/>
      <c r="N416" s="59"/>
      <c r="O416" s="59"/>
    </row>
    <row r="417" spans="1:15" ht="31.5">
      <c r="A417" s="12" t="s">
        <v>2210</v>
      </c>
      <c r="B417" s="13" t="s">
        <v>2211</v>
      </c>
      <c r="C417" s="14">
        <v>4591.7157889946002</v>
      </c>
      <c r="D417" s="14">
        <v>1195.3216804454999</v>
      </c>
      <c r="E417" s="14">
        <v>2515.4442017837</v>
      </c>
      <c r="F417" s="14">
        <v>2587.5183287761997</v>
      </c>
      <c r="G417" s="14">
        <v>10889.999999999998</v>
      </c>
      <c r="H417" s="59"/>
      <c r="I417" s="59"/>
      <c r="J417" s="59"/>
      <c r="K417" s="59"/>
      <c r="L417" s="59"/>
      <c r="M417" s="59"/>
      <c r="N417" s="59"/>
      <c r="O417" s="59"/>
    </row>
    <row r="418" spans="1:15">
      <c r="A418" s="15" t="s">
        <v>2212</v>
      </c>
      <c r="B418" s="16" t="s">
        <v>2213</v>
      </c>
      <c r="C418" s="17">
        <v>4451.1018709946002</v>
      </c>
      <c r="D418" s="17">
        <v>618.97390050160004</v>
      </c>
      <c r="E418" s="17">
        <v>1902.9684885675999</v>
      </c>
      <c r="F418" s="17">
        <v>1936.9557399362</v>
      </c>
      <c r="G418" s="17">
        <v>8910</v>
      </c>
      <c r="H418" s="59"/>
      <c r="I418" s="59"/>
      <c r="J418" s="59"/>
      <c r="K418" s="59"/>
      <c r="L418" s="59"/>
      <c r="M418" s="59"/>
      <c r="N418" s="59"/>
      <c r="O418" s="59"/>
    </row>
    <row r="419" spans="1:15">
      <c r="A419" s="15" t="s">
        <v>2214</v>
      </c>
      <c r="B419" s="16" t="s">
        <v>2215</v>
      </c>
      <c r="C419" s="17">
        <v>140.61391800000001</v>
      </c>
      <c r="D419" s="17">
        <v>576.34777994390004</v>
      </c>
      <c r="E419" s="17">
        <v>612.47571321609996</v>
      </c>
      <c r="F419" s="17">
        <v>650.56258883999999</v>
      </c>
      <c r="G419" s="17">
        <v>1980</v>
      </c>
      <c r="H419" s="59"/>
      <c r="I419" s="59"/>
      <c r="J419" s="59"/>
      <c r="K419" s="59"/>
      <c r="L419" s="59"/>
      <c r="M419" s="59"/>
      <c r="N419" s="59"/>
      <c r="O419" s="59"/>
    </row>
    <row r="420" spans="1:15" ht="15.75">
      <c r="A420" s="12" t="s">
        <v>2216</v>
      </c>
      <c r="B420" s="13" t="s">
        <v>2217</v>
      </c>
      <c r="C420" s="14">
        <v>33877.830907014402</v>
      </c>
      <c r="D420" s="14">
        <v>4711.0791315956003</v>
      </c>
      <c r="E420" s="14">
        <v>14483.704607431298</v>
      </c>
      <c r="F420" s="14">
        <v>14742.3853539587</v>
      </c>
      <c r="G420" s="14">
        <v>67815</v>
      </c>
      <c r="H420" s="59"/>
      <c r="I420" s="59"/>
      <c r="J420" s="59"/>
      <c r="K420" s="59"/>
      <c r="L420" s="59"/>
      <c r="M420" s="59"/>
      <c r="N420" s="59"/>
      <c r="O420" s="59"/>
    </row>
    <row r="421" spans="1:15">
      <c r="A421" s="15" t="s">
        <v>2218</v>
      </c>
      <c r="B421" s="16" t="s">
        <v>2219</v>
      </c>
      <c r="C421" s="17">
        <v>17557.124046700901</v>
      </c>
      <c r="D421" s="17">
        <v>2441.5081630897002</v>
      </c>
      <c r="E421" s="17">
        <v>7506.1534826834004</v>
      </c>
      <c r="F421" s="17">
        <v>7640.2143075260001</v>
      </c>
      <c r="G421" s="17">
        <v>35145</v>
      </c>
      <c r="H421" s="59"/>
      <c r="I421" s="59"/>
      <c r="J421" s="59"/>
      <c r="K421" s="59"/>
      <c r="L421" s="59"/>
      <c r="M421" s="59"/>
      <c r="N421" s="59"/>
      <c r="O421" s="59"/>
    </row>
    <row r="422" spans="1:15">
      <c r="A422" s="15" t="s">
        <v>2220</v>
      </c>
      <c r="B422" s="16" t="s">
        <v>2221</v>
      </c>
      <c r="C422" s="17">
        <v>0</v>
      </c>
      <c r="D422" s="17">
        <v>0</v>
      </c>
      <c r="E422" s="17">
        <v>0</v>
      </c>
      <c r="F422" s="17">
        <v>0</v>
      </c>
      <c r="G422" s="17">
        <v>0</v>
      </c>
      <c r="H422" s="59"/>
      <c r="I422" s="59"/>
      <c r="J422" s="59"/>
      <c r="K422" s="59"/>
      <c r="L422" s="59"/>
      <c r="M422" s="59"/>
      <c r="N422" s="59"/>
      <c r="O422" s="59"/>
    </row>
    <row r="423" spans="1:15">
      <c r="A423" s="15" t="s">
        <v>2222</v>
      </c>
      <c r="B423" s="16" t="s">
        <v>2223</v>
      </c>
      <c r="C423" s="17">
        <v>16320.706860313499</v>
      </c>
      <c r="D423" s="17">
        <v>2269.5709685059001</v>
      </c>
      <c r="E423" s="17">
        <v>6977.5511247478998</v>
      </c>
      <c r="F423" s="17">
        <v>7102.1710464326998</v>
      </c>
      <c r="G423" s="17">
        <v>32670</v>
      </c>
      <c r="H423" s="59"/>
      <c r="I423" s="59"/>
      <c r="J423" s="59"/>
      <c r="K423" s="59"/>
      <c r="L423" s="59"/>
      <c r="M423" s="59"/>
      <c r="N423" s="59"/>
      <c r="O423" s="59"/>
    </row>
    <row r="424" spans="1:15" ht="15.75">
      <c r="A424" s="12" t="s">
        <v>2224</v>
      </c>
      <c r="B424" s="13" t="s">
        <v>2225</v>
      </c>
      <c r="C424" s="14">
        <v>16073.423423036</v>
      </c>
      <c r="D424" s="14">
        <v>14301.3028295891</v>
      </c>
      <c r="E424" s="14">
        <v>18937.949953160802</v>
      </c>
      <c r="F424" s="14">
        <v>19060.6816944239</v>
      </c>
      <c r="G424" s="14">
        <v>68373.357900209798</v>
      </c>
      <c r="H424" s="59"/>
      <c r="I424" s="59"/>
      <c r="J424" s="59"/>
      <c r="K424" s="59"/>
      <c r="L424" s="59"/>
      <c r="M424" s="59"/>
      <c r="N424" s="59"/>
      <c r="O424" s="59"/>
    </row>
    <row r="425" spans="1:15">
      <c r="A425" s="15" t="s">
        <v>2226</v>
      </c>
      <c r="B425" s="16" t="s">
        <v>2227</v>
      </c>
      <c r="C425" s="17">
        <v>7418.5031183243</v>
      </c>
      <c r="D425" s="17">
        <v>1031.6231675027</v>
      </c>
      <c r="E425" s="17">
        <v>3171.6141476127</v>
      </c>
      <c r="F425" s="17">
        <v>3228.2595665602998</v>
      </c>
      <c r="G425" s="17">
        <v>14850</v>
      </c>
      <c r="H425" s="59"/>
      <c r="I425" s="59"/>
      <c r="J425" s="59"/>
      <c r="K425" s="59"/>
      <c r="L425" s="59"/>
      <c r="M425" s="59"/>
      <c r="N425" s="59"/>
      <c r="O425" s="59"/>
    </row>
    <row r="426" spans="1:15">
      <c r="A426" s="15" t="s">
        <v>2228</v>
      </c>
      <c r="B426" s="16" t="s">
        <v>2229</v>
      </c>
      <c r="C426" s="17">
        <v>0</v>
      </c>
      <c r="D426" s="17">
        <v>0</v>
      </c>
      <c r="E426" s="17">
        <v>0</v>
      </c>
      <c r="F426" s="17">
        <v>0</v>
      </c>
      <c r="G426" s="17">
        <v>0</v>
      </c>
      <c r="H426" s="59"/>
      <c r="I426" s="59"/>
      <c r="J426" s="59"/>
      <c r="K426" s="59"/>
      <c r="L426" s="59"/>
      <c r="M426" s="59"/>
      <c r="N426" s="59"/>
      <c r="O426" s="59"/>
    </row>
    <row r="427" spans="1:15">
      <c r="A427" s="15" t="s">
        <v>2230</v>
      </c>
      <c r="B427" s="16" t="s">
        <v>2231</v>
      </c>
      <c r="C427" s="17">
        <v>0</v>
      </c>
      <c r="D427" s="17">
        <v>6126.1193000000003</v>
      </c>
      <c r="E427" s="17">
        <v>6126.1193000000003</v>
      </c>
      <c r="F427" s="17">
        <v>6126.1193002099999</v>
      </c>
      <c r="G427" s="17">
        <v>18378.357900210001</v>
      </c>
      <c r="H427" s="59"/>
      <c r="I427" s="59"/>
      <c r="J427" s="59"/>
      <c r="K427" s="59"/>
      <c r="L427" s="59"/>
      <c r="M427" s="59"/>
      <c r="N427" s="59"/>
      <c r="O427" s="59"/>
    </row>
    <row r="428" spans="1:15">
      <c r="A428" s="15" t="s">
        <v>2232</v>
      </c>
      <c r="B428" s="16" t="s">
        <v>2233</v>
      </c>
      <c r="C428" s="17">
        <v>3709.2515591622</v>
      </c>
      <c r="D428" s="17">
        <v>515.81158375129996</v>
      </c>
      <c r="E428" s="17">
        <v>1585.8070738063</v>
      </c>
      <c r="F428" s="17">
        <v>1614.1297832801001</v>
      </c>
      <c r="G428" s="17">
        <v>7424.9999999999</v>
      </c>
      <c r="H428" s="59"/>
      <c r="I428" s="59"/>
      <c r="J428" s="59"/>
      <c r="K428" s="59"/>
      <c r="L428" s="59"/>
      <c r="M428" s="59"/>
      <c r="N428" s="59"/>
      <c r="O428" s="59"/>
    </row>
    <row r="429" spans="1:15">
      <c r="A429" s="15" t="s">
        <v>2234</v>
      </c>
      <c r="B429" s="16" t="s">
        <v>2235</v>
      </c>
      <c r="C429" s="17">
        <v>0</v>
      </c>
      <c r="D429" s="17">
        <v>5940</v>
      </c>
      <c r="E429" s="17">
        <v>5940</v>
      </c>
      <c r="F429" s="17">
        <v>5940</v>
      </c>
      <c r="G429" s="17">
        <v>17820</v>
      </c>
      <c r="H429" s="59"/>
      <c r="I429" s="59"/>
      <c r="J429" s="59"/>
      <c r="K429" s="59"/>
      <c r="L429" s="59"/>
      <c r="M429" s="59"/>
      <c r="N429" s="59"/>
      <c r="O429" s="59"/>
    </row>
    <row r="430" spans="1:15">
      <c r="A430" s="15" t="s">
        <v>2236</v>
      </c>
      <c r="B430" s="16" t="s">
        <v>2237</v>
      </c>
      <c r="C430" s="17">
        <v>4945.6687455495003</v>
      </c>
      <c r="D430" s="17">
        <v>687.74877833510004</v>
      </c>
      <c r="E430" s="17">
        <v>2114.4094317418003</v>
      </c>
      <c r="F430" s="17">
        <v>2152.1730443735</v>
      </c>
      <c r="G430" s="17">
        <v>9899.9999999999</v>
      </c>
      <c r="H430" s="59"/>
      <c r="I430" s="59"/>
      <c r="J430" s="59"/>
      <c r="K430" s="59"/>
      <c r="L430" s="59"/>
      <c r="M430" s="59"/>
      <c r="N430" s="59"/>
      <c r="O430" s="59"/>
    </row>
    <row r="431" spans="1:15" ht="15.75">
      <c r="A431" s="12" t="s">
        <v>2238</v>
      </c>
      <c r="B431" s="13" t="s">
        <v>2239</v>
      </c>
      <c r="C431" s="14">
        <v>11854.0386701359</v>
      </c>
      <c r="D431" s="14">
        <v>1648.4324028087999</v>
      </c>
      <c r="E431" s="14">
        <v>5067.9276065389995</v>
      </c>
      <c r="F431" s="14">
        <v>5158.4414172067</v>
      </c>
      <c r="G431" s="14">
        <v>23728.840096690401</v>
      </c>
      <c r="H431" s="59"/>
      <c r="I431" s="59"/>
      <c r="J431" s="59"/>
      <c r="K431" s="59"/>
      <c r="L431" s="59"/>
      <c r="M431" s="59"/>
      <c r="N431" s="59"/>
      <c r="O431" s="59"/>
    </row>
    <row r="432" spans="1:15">
      <c r="A432" s="15" t="s">
        <v>2240</v>
      </c>
      <c r="B432" s="16" t="s">
        <v>2241</v>
      </c>
      <c r="C432" s="17">
        <v>479.00055537190002</v>
      </c>
      <c r="D432" s="17">
        <v>66.610212638099995</v>
      </c>
      <c r="E432" s="17">
        <v>204.78591353279998</v>
      </c>
      <c r="F432" s="17">
        <v>208.44341514760001</v>
      </c>
      <c r="G432" s="17">
        <v>958.84009669040006</v>
      </c>
      <c r="H432" s="59"/>
      <c r="I432" s="59"/>
      <c r="J432" s="59"/>
      <c r="K432" s="59"/>
      <c r="L432" s="59"/>
      <c r="M432" s="59"/>
      <c r="N432" s="59"/>
      <c r="O432" s="59"/>
    </row>
    <row r="433" spans="1:15">
      <c r="A433" s="15" t="s">
        <v>2242</v>
      </c>
      <c r="B433" s="16" t="s">
        <v>2243</v>
      </c>
      <c r="C433" s="17">
        <v>3709.2515591622</v>
      </c>
      <c r="D433" s="17">
        <v>515.81158375129996</v>
      </c>
      <c r="E433" s="17">
        <v>1585.8070738063</v>
      </c>
      <c r="F433" s="17">
        <v>1614.1297832801001</v>
      </c>
      <c r="G433" s="17">
        <v>7424.9999999999</v>
      </c>
      <c r="H433" s="59"/>
      <c r="I433" s="59"/>
      <c r="J433" s="59"/>
      <c r="K433" s="59"/>
      <c r="L433" s="59"/>
      <c r="M433" s="59"/>
      <c r="N433" s="59"/>
      <c r="O433" s="59"/>
    </row>
    <row r="434" spans="1:15">
      <c r="A434" s="15" t="s">
        <v>2244</v>
      </c>
      <c r="B434" s="16" t="s">
        <v>2245</v>
      </c>
      <c r="C434" s="17">
        <v>3214.6846846072003</v>
      </c>
      <c r="D434" s="17">
        <v>447.03670591780002</v>
      </c>
      <c r="E434" s="17">
        <v>1374.3661306322001</v>
      </c>
      <c r="F434" s="17">
        <v>1398.9124788427998</v>
      </c>
      <c r="G434" s="17">
        <v>6435</v>
      </c>
      <c r="H434" s="59"/>
      <c r="I434" s="59"/>
      <c r="J434" s="59"/>
      <c r="K434" s="59"/>
      <c r="L434" s="59"/>
      <c r="M434" s="59"/>
      <c r="N434" s="59"/>
      <c r="O434" s="59"/>
    </row>
    <row r="435" spans="1:15">
      <c r="A435" s="15" t="s">
        <v>2246</v>
      </c>
      <c r="B435" s="16" t="s">
        <v>2247</v>
      </c>
      <c r="C435" s="17">
        <v>989.13374910990001</v>
      </c>
      <c r="D435" s="17">
        <v>137.549755667</v>
      </c>
      <c r="E435" s="17">
        <v>422.88188634839997</v>
      </c>
      <c r="F435" s="17">
        <v>430.43460887470002</v>
      </c>
      <c r="G435" s="17">
        <v>1980</v>
      </c>
      <c r="H435" s="59"/>
      <c r="I435" s="59"/>
      <c r="J435" s="59"/>
      <c r="K435" s="59"/>
      <c r="L435" s="59"/>
      <c r="M435" s="59"/>
      <c r="N435" s="59"/>
      <c r="O435" s="59"/>
    </row>
    <row r="436" spans="1:15">
      <c r="A436" s="15" t="s">
        <v>2248</v>
      </c>
      <c r="B436" s="16" t="s">
        <v>2249</v>
      </c>
      <c r="C436" s="17">
        <v>3461.9681218846999</v>
      </c>
      <c r="D436" s="17">
        <v>481.42414483459999</v>
      </c>
      <c r="E436" s="17">
        <v>1480.0866022192999</v>
      </c>
      <c r="F436" s="17">
        <v>1506.5211310615</v>
      </c>
      <c r="G436" s="17">
        <v>6930.0000000001</v>
      </c>
      <c r="H436" s="59"/>
      <c r="I436" s="59"/>
      <c r="J436" s="59"/>
      <c r="K436" s="59"/>
      <c r="L436" s="59"/>
      <c r="M436" s="59"/>
      <c r="N436" s="59"/>
      <c r="O436" s="59"/>
    </row>
    <row r="437" spans="1:15" ht="18.75">
      <c r="A437" s="9" t="s">
        <v>2250</v>
      </c>
      <c r="B437" s="10" t="s">
        <v>2251</v>
      </c>
      <c r="C437" s="11">
        <v>97310.520023693403</v>
      </c>
      <c r="D437" s="11">
        <v>74391.1834699756</v>
      </c>
      <c r="E437" s="11">
        <v>83682.879399210011</v>
      </c>
      <c r="F437" s="11">
        <v>87085.014297426096</v>
      </c>
      <c r="G437" s="11">
        <v>342469.59719030512</v>
      </c>
      <c r="H437" s="59"/>
      <c r="I437" s="59"/>
      <c r="J437" s="59"/>
      <c r="K437" s="59"/>
      <c r="L437" s="59"/>
      <c r="M437" s="59"/>
      <c r="N437" s="59"/>
      <c r="O437" s="59"/>
    </row>
    <row r="438" spans="1:15" ht="15.75">
      <c r="A438" s="12" t="s">
        <v>2252</v>
      </c>
      <c r="B438" s="13" t="s">
        <v>2253</v>
      </c>
      <c r="C438" s="14">
        <v>1751.5838982699001</v>
      </c>
      <c r="D438" s="14">
        <v>446.4494276465</v>
      </c>
      <c r="E438" s="14">
        <v>677.17103819919998</v>
      </c>
      <c r="F438" s="14">
        <v>630.04690865960004</v>
      </c>
      <c r="G438" s="14">
        <v>3505.2512727751996</v>
      </c>
      <c r="H438" s="59"/>
      <c r="I438" s="59"/>
      <c r="J438" s="59"/>
      <c r="K438" s="59"/>
      <c r="L438" s="59"/>
      <c r="M438" s="59"/>
      <c r="N438" s="59"/>
      <c r="O438" s="59"/>
    </row>
    <row r="439" spans="1:15">
      <c r="A439" s="15" t="s">
        <v>2254</v>
      </c>
      <c r="B439" s="16" t="s">
        <v>2255</v>
      </c>
      <c r="C439" s="17">
        <v>942.2314500059</v>
      </c>
      <c r="D439" s="17">
        <v>131.0274832364</v>
      </c>
      <c r="E439" s="17">
        <v>402.82986331609999</v>
      </c>
      <c r="F439" s="17">
        <v>410.02445424360002</v>
      </c>
      <c r="G439" s="17">
        <v>1886.113250802</v>
      </c>
      <c r="H439" s="59"/>
      <c r="I439" s="59"/>
      <c r="J439" s="59"/>
      <c r="K439" s="59"/>
      <c r="L439" s="59"/>
      <c r="M439" s="59"/>
      <c r="N439" s="59"/>
      <c r="O439" s="59"/>
    </row>
    <row r="440" spans="1:15" ht="30">
      <c r="A440" s="15" t="s">
        <v>2256</v>
      </c>
      <c r="B440" s="16" t="s">
        <v>2257</v>
      </c>
      <c r="C440" s="17">
        <v>562.06901098650007</v>
      </c>
      <c r="D440" s="17">
        <v>281.0345054933</v>
      </c>
      <c r="E440" s="17">
        <v>168.62070329600002</v>
      </c>
      <c r="F440" s="17">
        <v>112.4138021973</v>
      </c>
      <c r="G440" s="17">
        <v>1124.1380219731</v>
      </c>
      <c r="H440" s="59"/>
      <c r="I440" s="59"/>
      <c r="J440" s="59"/>
      <c r="K440" s="59"/>
      <c r="L440" s="59"/>
      <c r="M440" s="59"/>
      <c r="N440" s="59"/>
      <c r="O440" s="59"/>
    </row>
    <row r="441" spans="1:15">
      <c r="A441" s="15" t="s">
        <v>2258</v>
      </c>
      <c r="B441" s="16" t="s">
        <v>2259</v>
      </c>
      <c r="C441" s="17">
        <v>247.28343727750001</v>
      </c>
      <c r="D441" s="17">
        <v>34.387438916800001</v>
      </c>
      <c r="E441" s="17">
        <v>105.72047158709999</v>
      </c>
      <c r="F441" s="17">
        <v>107.6086522187</v>
      </c>
      <c r="G441" s="17">
        <v>495.00000000010004</v>
      </c>
      <c r="H441" s="59"/>
      <c r="I441" s="59"/>
      <c r="J441" s="59"/>
      <c r="K441" s="59"/>
      <c r="L441" s="59"/>
      <c r="M441" s="59"/>
      <c r="N441" s="59"/>
      <c r="O441" s="59"/>
    </row>
    <row r="442" spans="1:15" ht="15.75">
      <c r="A442" s="12" t="s">
        <v>2260</v>
      </c>
      <c r="B442" s="13" t="s">
        <v>2261</v>
      </c>
      <c r="C442" s="14">
        <v>34437.451079660503</v>
      </c>
      <c r="D442" s="14">
        <v>29867.71513076</v>
      </c>
      <c r="E442" s="14">
        <v>33153.786783839503</v>
      </c>
      <c r="F442" s="14">
        <v>33953.54002832</v>
      </c>
      <c r="G442" s="14">
        <v>131412.49302257999</v>
      </c>
      <c r="H442" s="59"/>
      <c r="I442" s="59"/>
      <c r="J442" s="59"/>
      <c r="K442" s="59"/>
      <c r="L442" s="59"/>
      <c r="M442" s="59"/>
      <c r="N442" s="59"/>
      <c r="O442" s="59"/>
    </row>
    <row r="443" spans="1:15" ht="30">
      <c r="A443" s="15" t="s">
        <v>2262</v>
      </c>
      <c r="B443" s="16" t="s">
        <v>2263</v>
      </c>
      <c r="C443" s="17">
        <v>1127.5061069999999</v>
      </c>
      <c r="D443" s="17">
        <v>6667.2399038464</v>
      </c>
      <c r="E443" s="17">
        <v>7085.1708940198005</v>
      </c>
      <c r="F443" s="17">
        <v>7525.7630951337997</v>
      </c>
      <c r="G443" s="17">
        <v>22405.68</v>
      </c>
      <c r="H443" s="59"/>
      <c r="I443" s="59"/>
      <c r="J443" s="59"/>
      <c r="K443" s="59"/>
      <c r="L443" s="59" t="s">
        <v>427</v>
      </c>
      <c r="M443" s="59"/>
      <c r="N443" s="59"/>
      <c r="O443" s="59"/>
    </row>
    <row r="444" spans="1:15" ht="30">
      <c r="A444" s="15" t="s">
        <v>2264</v>
      </c>
      <c r="B444" s="16" t="s">
        <v>2265</v>
      </c>
      <c r="C444" s="17">
        <v>17130.249187252</v>
      </c>
      <c r="D444" s="17">
        <v>5537.1922826693999</v>
      </c>
      <c r="E444" s="17">
        <v>8874.7078699901995</v>
      </c>
      <c r="F444" s="17">
        <v>8164.6636826683998</v>
      </c>
      <c r="G444" s="17">
        <v>39706.813022579998</v>
      </c>
      <c r="H444" s="59"/>
      <c r="I444" s="59"/>
      <c r="J444" s="59"/>
      <c r="K444" s="59"/>
      <c r="L444" s="59" t="s">
        <v>427</v>
      </c>
      <c r="M444" s="59"/>
      <c r="N444" s="59"/>
      <c r="O444" s="59"/>
    </row>
    <row r="445" spans="1:15">
      <c r="A445" s="15" t="s">
        <v>2266</v>
      </c>
      <c r="B445" s="16" t="s">
        <v>2267</v>
      </c>
      <c r="C445" s="17">
        <v>16179.695785408501</v>
      </c>
      <c r="D445" s="17">
        <v>17663.282944244202</v>
      </c>
      <c r="E445" s="17">
        <v>17193.908019829498</v>
      </c>
      <c r="F445" s="17">
        <v>18263.113250517799</v>
      </c>
      <c r="G445" s="17">
        <v>69300</v>
      </c>
      <c r="H445" s="59"/>
      <c r="I445" s="59"/>
      <c r="J445" s="59"/>
      <c r="K445" s="59"/>
      <c r="L445" s="59" t="s">
        <v>427</v>
      </c>
      <c r="M445" s="59"/>
      <c r="N445" s="59"/>
      <c r="O445" s="59"/>
    </row>
    <row r="446" spans="1:15" ht="31.5">
      <c r="A446" s="12" t="s">
        <v>2268</v>
      </c>
      <c r="B446" s="13" t="s">
        <v>2269</v>
      </c>
      <c r="C446" s="14">
        <v>27105.4575261102</v>
      </c>
      <c r="D446" s="14">
        <v>21824.912006775299</v>
      </c>
      <c r="E446" s="14">
        <v>23626.681934473701</v>
      </c>
      <c r="F446" s="14">
        <v>24941.426427590999</v>
      </c>
      <c r="G446" s="14">
        <v>97498.477894950192</v>
      </c>
      <c r="H446" s="59"/>
      <c r="I446" s="59"/>
      <c r="J446" s="59"/>
      <c r="K446" s="59"/>
      <c r="L446" s="59"/>
      <c r="M446" s="59"/>
      <c r="N446" s="59"/>
      <c r="O446" s="59"/>
    </row>
    <row r="447" spans="1:15">
      <c r="A447" s="15" t="s">
        <v>2270</v>
      </c>
      <c r="B447" s="16" t="s">
        <v>2271</v>
      </c>
      <c r="C447" s="17">
        <v>18953.357920049999</v>
      </c>
      <c r="D447" s="17">
        <v>20691.274306114603</v>
      </c>
      <c r="E447" s="17">
        <v>20141.4351089431</v>
      </c>
      <c r="F447" s="17">
        <v>21393.932664892298</v>
      </c>
      <c r="G447" s="17">
        <v>81180</v>
      </c>
      <c r="H447" s="59"/>
      <c r="I447" s="59"/>
      <c r="J447" s="59"/>
      <c r="K447" s="59"/>
      <c r="L447" s="59" t="s">
        <v>427</v>
      </c>
      <c r="M447" s="59"/>
      <c r="N447" s="59"/>
      <c r="O447" s="59"/>
    </row>
    <row r="448" spans="1:15">
      <c r="A448" s="15" t="s">
        <v>2272</v>
      </c>
      <c r="B448" s="16" t="s">
        <v>2273</v>
      </c>
      <c r="C448" s="17">
        <v>590.74070952019997</v>
      </c>
      <c r="D448" s="17">
        <v>82.148890713900002</v>
      </c>
      <c r="E448" s="17">
        <v>252.5579031243</v>
      </c>
      <c r="F448" s="17">
        <v>257.06861835170002</v>
      </c>
      <c r="G448" s="17">
        <v>1182.5161217100999</v>
      </c>
      <c r="H448" s="59"/>
      <c r="I448" s="59"/>
      <c r="J448" s="59"/>
      <c r="K448" s="59"/>
      <c r="L448" s="59"/>
      <c r="M448" s="59"/>
      <c r="N448" s="59"/>
      <c r="O448" s="59"/>
    </row>
    <row r="449" spans="1:15">
      <c r="A449" s="15" t="s">
        <v>2274</v>
      </c>
      <c r="B449" s="16" t="s">
        <v>2275</v>
      </c>
      <c r="C449" s="17">
        <v>7561.3588965400004</v>
      </c>
      <c r="D449" s="17">
        <v>1051.4888099468001</v>
      </c>
      <c r="E449" s="17">
        <v>3232.6889224063002</v>
      </c>
      <c r="F449" s="17">
        <v>3290.4251443470002</v>
      </c>
      <c r="G449" s="17">
        <v>15135.9617732401</v>
      </c>
      <c r="H449" s="59"/>
      <c r="I449" s="59"/>
      <c r="J449" s="59"/>
      <c r="K449" s="59"/>
      <c r="L449" s="59" t="s">
        <v>427</v>
      </c>
      <c r="M449" s="59"/>
      <c r="N449" s="59"/>
      <c r="O449" s="59"/>
    </row>
    <row r="450" spans="1:15" ht="15.75">
      <c r="A450" s="12" t="s">
        <v>2276</v>
      </c>
      <c r="B450" s="13" t="s">
        <v>2277</v>
      </c>
      <c r="C450" s="14">
        <v>34016.027519652802</v>
      </c>
      <c r="D450" s="14">
        <v>22252.1069047938</v>
      </c>
      <c r="E450" s="14">
        <v>26225.239642697601</v>
      </c>
      <c r="F450" s="14">
        <v>27560.000932855499</v>
      </c>
      <c r="G450" s="14">
        <v>110053.37499999971</v>
      </c>
      <c r="H450" s="59"/>
      <c r="I450" s="59"/>
      <c r="J450" s="59"/>
      <c r="K450" s="59"/>
      <c r="L450" s="59"/>
      <c r="M450" s="59"/>
      <c r="N450" s="59"/>
      <c r="O450" s="59"/>
    </row>
    <row r="451" spans="1:15">
      <c r="A451" s="15" t="s">
        <v>2278</v>
      </c>
      <c r="B451" s="16" t="s">
        <v>2279</v>
      </c>
      <c r="C451" s="17">
        <v>18393.022135273997</v>
      </c>
      <c r="D451" s="17">
        <v>20079.558879474098</v>
      </c>
      <c r="E451" s="17">
        <v>19545.975090940301</v>
      </c>
      <c r="F451" s="17">
        <v>20761.4438943116</v>
      </c>
      <c r="G451" s="17">
        <v>78780</v>
      </c>
      <c r="H451" s="59"/>
      <c r="I451" s="59"/>
      <c r="J451" s="59"/>
      <c r="K451" s="59"/>
      <c r="L451" s="59" t="s">
        <v>427</v>
      </c>
      <c r="M451" s="59"/>
      <c r="N451" s="59"/>
      <c r="O451" s="59"/>
    </row>
    <row r="452" spans="1:15">
      <c r="A452" s="15" t="s">
        <v>2280</v>
      </c>
      <c r="B452" s="16" t="s">
        <v>2281</v>
      </c>
      <c r="C452" s="17">
        <v>6182.0859319369001</v>
      </c>
      <c r="D452" s="17">
        <v>859.68597291890001</v>
      </c>
      <c r="E452" s="17">
        <v>2643.0117896771999</v>
      </c>
      <c r="F452" s="17">
        <v>2690.2163054668999</v>
      </c>
      <c r="G452" s="17">
        <v>12374.9999999999</v>
      </c>
      <c r="H452" s="59"/>
      <c r="I452" s="59"/>
      <c r="J452" s="59"/>
      <c r="K452" s="59"/>
      <c r="L452" s="59" t="s">
        <v>427</v>
      </c>
      <c r="M452" s="59"/>
      <c r="N452" s="59"/>
      <c r="O452" s="59"/>
    </row>
    <row r="453" spans="1:15">
      <c r="A453" s="15" t="s">
        <v>2282</v>
      </c>
      <c r="B453" s="16" t="s">
        <v>2283</v>
      </c>
      <c r="C453" s="17">
        <v>296.74012473299996</v>
      </c>
      <c r="D453" s="17">
        <v>41.264926700099998</v>
      </c>
      <c r="E453" s="17">
        <v>126.8645659045</v>
      </c>
      <c r="F453" s="17">
        <v>129.1303826624</v>
      </c>
      <c r="G453" s="17">
        <v>594</v>
      </c>
      <c r="H453" s="59"/>
      <c r="I453" s="59"/>
      <c r="J453" s="59"/>
      <c r="K453" s="59"/>
      <c r="L453" s="59" t="s">
        <v>427</v>
      </c>
      <c r="M453" s="59"/>
      <c r="N453" s="59"/>
      <c r="O453" s="59"/>
    </row>
    <row r="454" spans="1:15">
      <c r="A454" s="15" t="s">
        <v>2284</v>
      </c>
      <c r="B454" s="16" t="s">
        <v>2285</v>
      </c>
      <c r="C454" s="17">
        <v>4995.6249955045996</v>
      </c>
      <c r="D454" s="17">
        <v>694.69573569200008</v>
      </c>
      <c r="E454" s="17">
        <v>2135.7671027695001</v>
      </c>
      <c r="F454" s="17">
        <v>2173.9121660338997</v>
      </c>
      <c r="G454" s="17">
        <v>10000</v>
      </c>
      <c r="H454" s="59"/>
      <c r="I454" s="59"/>
      <c r="J454" s="59"/>
      <c r="K454" s="59"/>
      <c r="L454" s="59"/>
      <c r="M454" s="59"/>
      <c r="N454" s="59"/>
      <c r="O454" s="59"/>
    </row>
    <row r="455" spans="1:15">
      <c r="A455" s="15" t="s">
        <v>2286</v>
      </c>
      <c r="B455" s="16" t="s">
        <v>2287</v>
      </c>
      <c r="C455" s="17">
        <v>401.83558557590004</v>
      </c>
      <c r="D455" s="17">
        <v>55.879588239699999</v>
      </c>
      <c r="E455" s="17">
        <v>171.795766329</v>
      </c>
      <c r="F455" s="17">
        <v>174.86405985530001</v>
      </c>
      <c r="G455" s="17">
        <v>804.37499999989996</v>
      </c>
      <c r="H455" s="59"/>
      <c r="I455" s="59"/>
      <c r="J455" s="59"/>
      <c r="K455" s="59"/>
      <c r="L455" s="59"/>
      <c r="M455" s="59"/>
      <c r="N455" s="59"/>
      <c r="O455" s="59"/>
    </row>
    <row r="456" spans="1:15">
      <c r="A456" s="15" t="s">
        <v>2288</v>
      </c>
      <c r="B456" s="16" t="s">
        <v>2289</v>
      </c>
      <c r="C456" s="17">
        <v>3746.7187466283999</v>
      </c>
      <c r="D456" s="17">
        <v>521.02180176900004</v>
      </c>
      <c r="E456" s="17">
        <v>1601.8253270770999</v>
      </c>
      <c r="F456" s="17">
        <v>1630.4341245254</v>
      </c>
      <c r="G456" s="17">
        <v>7499.9999999999</v>
      </c>
      <c r="H456" s="59"/>
      <c r="I456" s="59"/>
      <c r="J456" s="59"/>
      <c r="K456" s="59"/>
      <c r="L456" s="59"/>
      <c r="M456" s="59"/>
      <c r="N456" s="59"/>
      <c r="O456" s="59"/>
    </row>
    <row r="457" spans="1:15" ht="37.5">
      <c r="A457" s="9" t="s">
        <v>2290</v>
      </c>
      <c r="B457" s="10" t="s">
        <v>2291</v>
      </c>
      <c r="C457" s="11">
        <v>31456.940992755</v>
      </c>
      <c r="D457" s="11">
        <v>21255.604595464698</v>
      </c>
      <c r="E457" s="11">
        <v>23263.0284620126</v>
      </c>
      <c r="F457" s="11">
        <v>44919.874655422995</v>
      </c>
      <c r="G457" s="11">
        <v>120895.44870565529</v>
      </c>
      <c r="H457" s="59"/>
      <c r="I457" s="59"/>
      <c r="J457" s="59"/>
      <c r="K457" s="59"/>
      <c r="L457" s="59"/>
      <c r="M457" s="59"/>
      <c r="N457" s="59"/>
      <c r="O457" s="59"/>
    </row>
    <row r="458" spans="1:15" ht="15.75">
      <c r="A458" s="12" t="s">
        <v>2292</v>
      </c>
      <c r="B458" s="13" t="s">
        <v>2293</v>
      </c>
      <c r="C458" s="14">
        <v>3659.7948717067998</v>
      </c>
      <c r="D458" s="14">
        <v>508.9340959681</v>
      </c>
      <c r="E458" s="14">
        <v>1564.6629794889</v>
      </c>
      <c r="F458" s="14">
        <v>1592.6080528363</v>
      </c>
      <c r="G458" s="14">
        <v>7326.0000000001</v>
      </c>
      <c r="H458" s="59"/>
      <c r="I458" s="59"/>
      <c r="J458" s="59"/>
      <c r="K458" s="59"/>
      <c r="L458" s="59"/>
      <c r="M458" s="59"/>
      <c r="N458" s="59"/>
      <c r="O458" s="59"/>
    </row>
    <row r="459" spans="1:15">
      <c r="A459" s="15" t="s">
        <v>2294</v>
      </c>
      <c r="B459" s="16" t="s">
        <v>2295</v>
      </c>
      <c r="C459" s="17">
        <v>1730.9840609424</v>
      </c>
      <c r="D459" s="17">
        <v>240.71207241729999</v>
      </c>
      <c r="E459" s="17">
        <v>740.04330110959995</v>
      </c>
      <c r="F459" s="17">
        <v>753.26056553069998</v>
      </c>
      <c r="G459" s="17">
        <v>3465</v>
      </c>
      <c r="H459" s="59"/>
      <c r="I459" s="59"/>
      <c r="J459" s="59"/>
      <c r="K459" s="59"/>
      <c r="L459" s="59"/>
      <c r="M459" s="59"/>
      <c r="N459" s="59"/>
      <c r="O459" s="59"/>
    </row>
    <row r="460" spans="1:15" ht="30">
      <c r="A460" s="15" t="s">
        <v>2296</v>
      </c>
      <c r="B460" s="16" t="s">
        <v>2297</v>
      </c>
      <c r="C460" s="17">
        <v>1226.8793368606998</v>
      </c>
      <c r="D460" s="17">
        <v>170.61085335530001</v>
      </c>
      <c r="E460" s="17">
        <v>524.52466490030008</v>
      </c>
      <c r="F460" s="17">
        <v>533.89273995880001</v>
      </c>
      <c r="G460" s="17">
        <v>2455.9075950750998</v>
      </c>
      <c r="H460" s="59"/>
      <c r="I460" s="59"/>
      <c r="J460" s="59"/>
      <c r="K460" s="59"/>
      <c r="L460" s="59"/>
      <c r="M460" s="59"/>
      <c r="N460" s="59"/>
      <c r="O460" s="59"/>
    </row>
    <row r="461" spans="1:15">
      <c r="A461" s="15" t="s">
        <v>2298</v>
      </c>
      <c r="B461" s="16" t="s">
        <v>2299</v>
      </c>
      <c r="C461" s="17">
        <v>701.93147390369995</v>
      </c>
      <c r="D461" s="17">
        <v>97.611170195499994</v>
      </c>
      <c r="E461" s="17">
        <v>300.09501347899999</v>
      </c>
      <c r="F461" s="17">
        <v>305.45474734680005</v>
      </c>
      <c r="G461" s="17">
        <v>1405.092404925</v>
      </c>
      <c r="H461" s="59"/>
      <c r="I461" s="59"/>
      <c r="J461" s="59"/>
      <c r="K461" s="59"/>
      <c r="L461" s="59"/>
      <c r="M461" s="59"/>
      <c r="N461" s="59" t="s">
        <v>427</v>
      </c>
      <c r="O461" s="59"/>
    </row>
    <row r="462" spans="1:15" ht="15.75">
      <c r="A462" s="12" t="s">
        <v>2300</v>
      </c>
      <c r="B462" s="13" t="s">
        <v>2301</v>
      </c>
      <c r="C462" s="14">
        <v>21376.903603498598</v>
      </c>
      <c r="D462" s="14">
        <v>15761.4088058669</v>
      </c>
      <c r="E462" s="14">
        <v>16316.456549623399</v>
      </c>
      <c r="F462" s="14">
        <v>22034.326604606202</v>
      </c>
      <c r="G462" s="14">
        <v>75489.095563595096</v>
      </c>
      <c r="H462" s="59"/>
      <c r="I462" s="59"/>
      <c r="J462" s="59"/>
      <c r="K462" s="59"/>
      <c r="L462" s="59"/>
      <c r="M462" s="59"/>
      <c r="N462" s="59"/>
      <c r="O462" s="59"/>
    </row>
    <row r="463" spans="1:15" ht="30">
      <c r="A463" s="15" t="s">
        <v>2302</v>
      </c>
      <c r="B463" s="16" t="s">
        <v>2303</v>
      </c>
      <c r="C463" s="17">
        <v>4451.1018709947002</v>
      </c>
      <c r="D463" s="17">
        <v>618.97390050160004</v>
      </c>
      <c r="E463" s="17">
        <v>1902.9684885677</v>
      </c>
      <c r="F463" s="17">
        <v>7876.9557399363002</v>
      </c>
      <c r="G463" s="17">
        <v>14850.0000000003</v>
      </c>
      <c r="H463" s="59"/>
      <c r="I463" s="59"/>
      <c r="J463" s="59"/>
      <c r="K463" s="59"/>
      <c r="L463" s="59"/>
      <c r="M463" s="59"/>
      <c r="N463" s="59"/>
      <c r="O463" s="59"/>
    </row>
    <row r="464" spans="1:15">
      <c r="A464" s="15" t="s">
        <v>2304</v>
      </c>
      <c r="B464" s="16" t="s">
        <v>2305</v>
      </c>
      <c r="C464" s="17">
        <v>6571.3344878564994</v>
      </c>
      <c r="D464" s="17">
        <v>11125.2271511747</v>
      </c>
      <c r="E464" s="17">
        <v>10934.591945825399</v>
      </c>
      <c r="F464" s="17">
        <v>11368.8464151434</v>
      </c>
      <c r="G464" s="17">
        <v>40000</v>
      </c>
      <c r="H464" s="59"/>
      <c r="I464" s="59"/>
      <c r="J464" s="59"/>
      <c r="K464" s="59"/>
      <c r="L464" s="59"/>
      <c r="M464" s="59"/>
      <c r="N464" s="59"/>
      <c r="O464" s="59"/>
    </row>
    <row r="465" spans="1:15">
      <c r="A465" s="15" t="s">
        <v>2306</v>
      </c>
      <c r="B465" s="16" t="s">
        <v>2307</v>
      </c>
      <c r="C465" s="17">
        <v>2077.1808731308001</v>
      </c>
      <c r="D465" s="17">
        <v>288.8544869008</v>
      </c>
      <c r="E465" s="17">
        <v>888.05196133159995</v>
      </c>
      <c r="F465" s="17">
        <v>903.91267863689995</v>
      </c>
      <c r="G465" s="17">
        <v>4158.0000000001</v>
      </c>
      <c r="H465" s="59"/>
      <c r="I465" s="59"/>
      <c r="J465" s="59"/>
      <c r="K465" s="59"/>
      <c r="L465" s="59"/>
      <c r="M465" s="59"/>
      <c r="N465" s="59"/>
      <c r="O465" s="59"/>
    </row>
    <row r="466" spans="1:15">
      <c r="A466" s="15" t="s">
        <v>2308</v>
      </c>
      <c r="B466" s="16" t="s">
        <v>2309</v>
      </c>
      <c r="C466" s="17">
        <v>643.54671516439998</v>
      </c>
      <c r="D466" s="17">
        <v>89.991998557699986</v>
      </c>
      <c r="E466" s="17">
        <v>237.65137618529999</v>
      </c>
      <c r="F466" s="17">
        <v>241.55991009269999</v>
      </c>
      <c r="G466" s="17">
        <v>1212.7500000001</v>
      </c>
      <c r="H466" s="59"/>
      <c r="I466" s="59"/>
      <c r="J466" s="59"/>
      <c r="K466" s="59"/>
      <c r="L466" s="59"/>
      <c r="M466" s="59"/>
      <c r="N466" s="59"/>
      <c r="O466" s="59"/>
    </row>
    <row r="467" spans="1:15" ht="30">
      <c r="A467" s="15" t="s">
        <v>2310</v>
      </c>
      <c r="B467" s="16" t="s">
        <v>2311</v>
      </c>
      <c r="C467" s="17">
        <v>494.56687455500003</v>
      </c>
      <c r="D467" s="17">
        <v>68.7748778335</v>
      </c>
      <c r="E467" s="17">
        <v>211.44094317419999</v>
      </c>
      <c r="F467" s="17">
        <v>215.2173044374</v>
      </c>
      <c r="G467" s="17">
        <v>990.00000000010004</v>
      </c>
      <c r="H467" s="59"/>
      <c r="I467" s="59"/>
      <c r="J467" s="59"/>
      <c r="K467" s="59"/>
      <c r="L467" s="59"/>
      <c r="M467" s="59"/>
      <c r="N467" s="59"/>
      <c r="O467" s="59"/>
    </row>
    <row r="468" spans="1:15" ht="30">
      <c r="A468" s="15" t="s">
        <v>2312</v>
      </c>
      <c r="B468" s="16" t="s">
        <v>2313</v>
      </c>
      <c r="C468" s="17">
        <v>7139.1727817972005</v>
      </c>
      <c r="D468" s="17">
        <v>3569.5863908986003</v>
      </c>
      <c r="E468" s="17">
        <v>2141.7518345392</v>
      </c>
      <c r="F468" s="17">
        <v>1427.8345563594999</v>
      </c>
      <c r="G468" s="17">
        <v>14278.345563594501</v>
      </c>
      <c r="H468" s="59"/>
      <c r="I468" s="59"/>
      <c r="J468" s="59"/>
      <c r="K468" s="59"/>
      <c r="L468" s="59"/>
      <c r="M468" s="59"/>
      <c r="N468" s="59"/>
      <c r="O468" s="59"/>
    </row>
    <row r="469" spans="1:15" ht="15.75">
      <c r="A469" s="12" t="s">
        <v>2314</v>
      </c>
      <c r="B469" s="13" t="s">
        <v>2315</v>
      </c>
      <c r="C469" s="14">
        <v>6420.2425175496001</v>
      </c>
      <c r="D469" s="14">
        <v>4985.2616936296999</v>
      </c>
      <c r="E469" s="14">
        <v>5381.9089329003</v>
      </c>
      <c r="F469" s="14">
        <v>21292.939997980498</v>
      </c>
      <c r="G469" s="14">
        <v>38080.353142060099</v>
      </c>
      <c r="H469" s="59"/>
      <c r="I469" s="59"/>
      <c r="J469" s="59"/>
      <c r="K469" s="59"/>
      <c r="L469" s="59"/>
      <c r="M469" s="59"/>
      <c r="N469" s="59"/>
      <c r="O469" s="59"/>
    </row>
    <row r="470" spans="1:15">
      <c r="A470" s="15" t="s">
        <v>2316</v>
      </c>
      <c r="B470" s="16" t="s">
        <v>2317</v>
      </c>
      <c r="C470" s="17">
        <v>2131.0117951726002</v>
      </c>
      <c r="D470" s="17">
        <v>2231.5144331786</v>
      </c>
      <c r="E470" s="17">
        <v>2261.8481187399998</v>
      </c>
      <c r="F470" s="17">
        <v>2349.9787949688002</v>
      </c>
      <c r="G470" s="17">
        <v>8974.3531420599993</v>
      </c>
      <c r="H470" s="59"/>
      <c r="I470" s="59"/>
      <c r="J470" s="59"/>
      <c r="K470" s="59"/>
      <c r="L470" s="59"/>
      <c r="M470" s="59"/>
      <c r="N470" s="59"/>
      <c r="O470" s="59"/>
    </row>
    <row r="471" spans="1:15">
      <c r="A471" s="15" t="s">
        <v>2318</v>
      </c>
      <c r="B471" s="16" t="s">
        <v>2319</v>
      </c>
      <c r="C471" s="17">
        <v>748.08909800000004</v>
      </c>
      <c r="D471" s="17">
        <v>1688.8586974003999</v>
      </c>
      <c r="E471" s="17">
        <v>1794.7235526999</v>
      </c>
      <c r="F471" s="17">
        <v>1906.3286518996999</v>
      </c>
      <c r="G471" s="17">
        <v>6138</v>
      </c>
      <c r="H471" s="59"/>
      <c r="I471" s="59"/>
      <c r="J471" s="59"/>
      <c r="K471" s="59"/>
      <c r="L471" s="59"/>
      <c r="M471" s="59"/>
      <c r="N471" s="59"/>
      <c r="O471" s="59"/>
    </row>
    <row r="472" spans="1:15">
      <c r="A472" s="15" t="s">
        <v>2320</v>
      </c>
      <c r="B472" s="16" t="s">
        <v>2321</v>
      </c>
      <c r="C472" s="17">
        <v>2848.748</v>
      </c>
      <c r="D472" s="17">
        <v>968.60373408379996</v>
      </c>
      <c r="E472" s="17">
        <v>1029.3199410165</v>
      </c>
      <c r="F472" s="17">
        <v>1093.3283248997</v>
      </c>
      <c r="G472" s="17">
        <v>5940</v>
      </c>
      <c r="H472" s="59"/>
      <c r="I472" s="59"/>
      <c r="J472" s="59"/>
      <c r="K472" s="59"/>
      <c r="L472" s="59"/>
      <c r="M472" s="59"/>
      <c r="N472" s="59"/>
      <c r="O472" s="59"/>
    </row>
    <row r="473" spans="1:15">
      <c r="A473" s="15" t="s">
        <v>2322</v>
      </c>
      <c r="B473" s="16" t="s">
        <v>2323</v>
      </c>
      <c r="C473" s="17">
        <v>0</v>
      </c>
      <c r="D473" s="17">
        <v>0</v>
      </c>
      <c r="E473" s="17">
        <v>0</v>
      </c>
      <c r="F473" s="17">
        <v>15642</v>
      </c>
      <c r="G473" s="17">
        <v>15642</v>
      </c>
      <c r="H473" s="59"/>
      <c r="I473" s="59"/>
      <c r="J473" s="59"/>
      <c r="K473" s="59"/>
      <c r="L473" s="59"/>
      <c r="M473" s="59"/>
      <c r="N473" s="59"/>
      <c r="O473" s="59"/>
    </row>
    <row r="474" spans="1:15">
      <c r="A474" s="15" t="s">
        <v>2324</v>
      </c>
      <c r="B474" s="16" t="s">
        <v>2325</v>
      </c>
      <c r="C474" s="17">
        <v>692.39362437699992</v>
      </c>
      <c r="D474" s="17">
        <v>96.284828966900008</v>
      </c>
      <c r="E474" s="17">
        <v>296.01732044389996</v>
      </c>
      <c r="F474" s="17">
        <v>301.30422621230002</v>
      </c>
      <c r="G474" s="17">
        <v>1386.0000000001</v>
      </c>
      <c r="H474" s="59"/>
      <c r="I474" s="59"/>
      <c r="J474" s="59"/>
      <c r="K474" s="59"/>
      <c r="L474" s="59"/>
      <c r="M474" s="59"/>
      <c r="N474" s="59"/>
      <c r="O474" s="59"/>
    </row>
    <row r="475" spans="1:15" ht="21">
      <c r="A475" s="6" t="s">
        <v>2326</v>
      </c>
      <c r="B475" s="7" t="s">
        <v>2327</v>
      </c>
      <c r="C475" s="8">
        <v>263383.22142580542</v>
      </c>
      <c r="D475" s="8">
        <v>234126.88047168611</v>
      </c>
      <c r="E475" s="8">
        <v>250122.50420106688</v>
      </c>
      <c r="F475" s="8">
        <v>258120.3306656233</v>
      </c>
      <c r="G475" s="8">
        <v>1005752.9367641817</v>
      </c>
      <c r="H475" s="59"/>
      <c r="I475" s="59"/>
      <c r="J475" s="59"/>
      <c r="K475" s="59"/>
      <c r="L475" s="59"/>
      <c r="M475" s="59"/>
      <c r="N475" s="59"/>
      <c r="O475" s="59"/>
    </row>
    <row r="476" spans="1:15" ht="18.75">
      <c r="A476" s="9" t="s">
        <v>2328</v>
      </c>
      <c r="B476" s="10" t="s">
        <v>2329</v>
      </c>
      <c r="C476" s="11">
        <v>79944.168743425995</v>
      </c>
      <c r="D476" s="11">
        <v>51862.340646983102</v>
      </c>
      <c r="E476" s="11">
        <v>53514.430830973506</v>
      </c>
      <c r="F476" s="11">
        <v>55213.958701477502</v>
      </c>
      <c r="G476" s="11">
        <v>240534.8989228601</v>
      </c>
      <c r="H476" s="59"/>
      <c r="I476" s="59"/>
      <c r="J476" s="59"/>
      <c r="K476" s="59"/>
      <c r="L476" s="59"/>
      <c r="M476" s="59"/>
      <c r="N476" s="59"/>
      <c r="O476" s="59"/>
    </row>
    <row r="477" spans="1:15" ht="31.5">
      <c r="A477" s="12" t="s">
        <v>2330</v>
      </c>
      <c r="B477" s="13" t="s">
        <v>2331</v>
      </c>
      <c r="C477" s="14">
        <v>4998.8574559453</v>
      </c>
      <c r="D477" s="14">
        <v>4684.4285390676005</v>
      </c>
      <c r="E477" s="14">
        <v>5772.2818582004002</v>
      </c>
      <c r="F477" s="14">
        <v>6077.4321467867003</v>
      </c>
      <c r="G477" s="14">
        <v>21533</v>
      </c>
      <c r="H477" s="59"/>
      <c r="I477" s="59"/>
      <c r="J477" s="59"/>
      <c r="K477" s="59"/>
      <c r="L477" s="59"/>
      <c r="M477" s="59"/>
      <c r="N477" s="59"/>
      <c r="O477" s="59"/>
    </row>
    <row r="478" spans="1:15">
      <c r="A478" s="15" t="s">
        <v>2332</v>
      </c>
      <c r="B478" s="16" t="s">
        <v>2333</v>
      </c>
      <c r="C478" s="17">
        <v>41.401814000000002</v>
      </c>
      <c r="D478" s="17">
        <v>1075.8734727234</v>
      </c>
      <c r="E478" s="17">
        <v>1143.3138036910998</v>
      </c>
      <c r="F478" s="17">
        <v>1214.4109095854999</v>
      </c>
      <c r="G478" s="17">
        <v>3475</v>
      </c>
      <c r="H478" s="59"/>
      <c r="I478" s="59"/>
      <c r="J478" s="59"/>
      <c r="K478" s="59"/>
      <c r="L478" s="59"/>
      <c r="M478" s="59"/>
      <c r="N478" s="59"/>
      <c r="O478" s="59"/>
    </row>
    <row r="479" spans="1:15">
      <c r="A479" s="15" t="s">
        <v>2334</v>
      </c>
      <c r="B479" s="16" t="s">
        <v>2335</v>
      </c>
      <c r="C479" s="17">
        <v>2492.8168727568</v>
      </c>
      <c r="D479" s="17">
        <v>346.65317211029998</v>
      </c>
      <c r="E479" s="17">
        <v>1065.7477842819999</v>
      </c>
      <c r="F479" s="17">
        <v>1084.7821708509</v>
      </c>
      <c r="G479" s="17">
        <v>4990</v>
      </c>
      <c r="H479" s="59"/>
      <c r="I479" s="59"/>
      <c r="J479" s="59"/>
      <c r="K479" s="59"/>
      <c r="L479" s="59"/>
      <c r="M479" s="59"/>
      <c r="N479" s="59"/>
      <c r="O479" s="59"/>
    </row>
    <row r="480" spans="1:15">
      <c r="A480" s="15" t="s">
        <v>2336</v>
      </c>
      <c r="B480" s="16" t="s">
        <v>2337</v>
      </c>
      <c r="C480" s="17">
        <v>98.913374911000005</v>
      </c>
      <c r="D480" s="17">
        <v>13.754975566700001</v>
      </c>
      <c r="E480" s="17">
        <v>42.288188634800001</v>
      </c>
      <c r="F480" s="17">
        <v>43.043460887500004</v>
      </c>
      <c r="G480" s="17">
        <v>198</v>
      </c>
      <c r="H480" s="59"/>
      <c r="I480" s="59"/>
      <c r="J480" s="59"/>
      <c r="K480" s="59"/>
      <c r="L480" s="59"/>
      <c r="M480" s="59"/>
      <c r="N480" s="59"/>
      <c r="O480" s="59"/>
    </row>
    <row r="481" spans="1:15">
      <c r="A481" s="15" t="s">
        <v>2338</v>
      </c>
      <c r="B481" s="16" t="s">
        <v>2339</v>
      </c>
      <c r="C481" s="17">
        <v>247.28343727750001</v>
      </c>
      <c r="D481" s="17">
        <v>34.387438916800001</v>
      </c>
      <c r="E481" s="17">
        <v>105.72047158709999</v>
      </c>
      <c r="F481" s="17">
        <v>107.6086522187</v>
      </c>
      <c r="G481" s="17">
        <v>495.00000000010004</v>
      </c>
      <c r="H481" s="59"/>
      <c r="I481" s="59"/>
      <c r="J481" s="59"/>
      <c r="K481" s="59"/>
      <c r="L481" s="59"/>
      <c r="M481" s="59"/>
      <c r="N481" s="59"/>
      <c r="O481" s="59"/>
    </row>
    <row r="482" spans="1:15" ht="30">
      <c r="A482" s="15" t="s">
        <v>2340</v>
      </c>
      <c r="B482" s="16" t="s">
        <v>2341</v>
      </c>
      <c r="C482" s="17">
        <v>2118.441957</v>
      </c>
      <c r="D482" s="17">
        <v>3213.7594797504003</v>
      </c>
      <c r="E482" s="17">
        <v>3415.2116100054</v>
      </c>
      <c r="F482" s="17">
        <v>3627.5869532441002</v>
      </c>
      <c r="G482" s="17">
        <v>12374.999999999898</v>
      </c>
      <c r="H482" s="59"/>
      <c r="I482" s="59"/>
      <c r="J482" s="59"/>
      <c r="K482" s="59"/>
      <c r="L482" s="59"/>
      <c r="M482" s="59"/>
      <c r="N482" s="59"/>
      <c r="O482" s="59"/>
    </row>
    <row r="483" spans="1:15" ht="15.75">
      <c r="A483" s="12" t="s">
        <v>2342</v>
      </c>
      <c r="B483" s="13" t="s">
        <v>2343</v>
      </c>
      <c r="C483" s="14">
        <v>19801.637884363801</v>
      </c>
      <c r="D483" s="14">
        <v>15391.554747350901</v>
      </c>
      <c r="E483" s="14">
        <v>15027.390029885999</v>
      </c>
      <c r="F483" s="14">
        <v>14521.0356493993</v>
      </c>
      <c r="G483" s="14">
        <v>64741.618310999998</v>
      </c>
      <c r="H483" s="59"/>
      <c r="I483" s="59"/>
      <c r="J483" s="59"/>
      <c r="K483" s="59"/>
      <c r="L483" s="59"/>
      <c r="M483" s="59"/>
      <c r="N483" s="59"/>
      <c r="O483" s="59"/>
    </row>
    <row r="484" spans="1:15" ht="30">
      <c r="A484" s="15" t="s">
        <v>2344</v>
      </c>
      <c r="B484" s="16" t="s">
        <v>2345</v>
      </c>
      <c r="C484" s="17">
        <v>1978.2674982198</v>
      </c>
      <c r="D484" s="17">
        <v>275.09951133409999</v>
      </c>
      <c r="E484" s="17">
        <v>845.76377269670002</v>
      </c>
      <c r="F484" s="17">
        <v>860.86921774940004</v>
      </c>
      <c r="G484" s="17">
        <v>3960</v>
      </c>
      <c r="H484" s="59"/>
      <c r="I484" s="59"/>
      <c r="J484" s="59"/>
      <c r="K484" s="59"/>
      <c r="L484" s="59"/>
      <c r="M484" s="59"/>
      <c r="N484" s="59"/>
      <c r="O484" s="59"/>
    </row>
    <row r="485" spans="1:15">
      <c r="A485" s="15" t="s">
        <v>2346</v>
      </c>
      <c r="B485" s="16" t="s">
        <v>2347</v>
      </c>
      <c r="C485" s="17">
        <v>12182.907730999999</v>
      </c>
      <c r="D485" s="17">
        <v>12439.030756</v>
      </c>
      <c r="E485" s="17">
        <v>12439.030756</v>
      </c>
      <c r="F485" s="17">
        <v>12439.030757</v>
      </c>
      <c r="G485" s="17">
        <v>49500</v>
      </c>
      <c r="H485" s="59"/>
      <c r="I485" s="59"/>
      <c r="J485" s="59"/>
      <c r="K485" s="59"/>
      <c r="L485" s="59"/>
      <c r="M485" s="59"/>
      <c r="N485" s="59"/>
      <c r="O485" s="59"/>
    </row>
    <row r="486" spans="1:15" ht="30">
      <c r="A486" s="15" t="s">
        <v>2348</v>
      </c>
      <c r="B486" s="16" t="s">
        <v>2349</v>
      </c>
      <c r="C486" s="17">
        <v>5244.8091555000001</v>
      </c>
      <c r="D486" s="17">
        <v>2622.40457775</v>
      </c>
      <c r="E486" s="17">
        <v>1573.4427466500001</v>
      </c>
      <c r="F486" s="17">
        <v>1048.9618310999999</v>
      </c>
      <c r="G486" s="17">
        <v>10489.618311</v>
      </c>
      <c r="H486" s="59"/>
      <c r="I486" s="59"/>
      <c r="J486" s="59"/>
      <c r="K486" s="59"/>
      <c r="L486" s="59"/>
      <c r="M486" s="59"/>
      <c r="N486" s="59"/>
      <c r="O486" s="59"/>
    </row>
    <row r="487" spans="1:15" ht="30">
      <c r="A487" s="15" t="s">
        <v>2350</v>
      </c>
      <c r="B487" s="16" t="s">
        <v>2351</v>
      </c>
      <c r="C487" s="17">
        <v>395.65349964400002</v>
      </c>
      <c r="D487" s="17">
        <v>55.019902266800003</v>
      </c>
      <c r="E487" s="17">
        <v>169.15275453929999</v>
      </c>
      <c r="F487" s="17">
        <v>172.1738435499</v>
      </c>
      <c r="G487" s="17">
        <v>792</v>
      </c>
      <c r="H487" s="59"/>
      <c r="I487" s="59"/>
      <c r="J487" s="59"/>
      <c r="K487" s="59"/>
      <c r="L487" s="59"/>
      <c r="M487" s="59"/>
      <c r="N487" s="59"/>
      <c r="O487" s="59"/>
    </row>
    <row r="488" spans="1:15" ht="15.75">
      <c r="A488" s="12" t="s">
        <v>2352</v>
      </c>
      <c r="B488" s="13" t="s">
        <v>2353</v>
      </c>
      <c r="C488" s="14">
        <v>20166.4014848324</v>
      </c>
      <c r="D488" s="14">
        <v>11813.7345667381</v>
      </c>
      <c r="E488" s="14">
        <v>8582.0282828504005</v>
      </c>
      <c r="F488" s="14">
        <v>8937.8356655790994</v>
      </c>
      <c r="G488" s="14">
        <v>49500</v>
      </c>
      <c r="H488" s="59"/>
      <c r="I488" s="59"/>
      <c r="J488" s="59"/>
      <c r="K488" s="59"/>
      <c r="L488" s="59"/>
      <c r="M488" s="59"/>
      <c r="N488" s="59"/>
      <c r="O488" s="59"/>
    </row>
    <row r="489" spans="1:15">
      <c r="A489" s="15" t="s">
        <v>2354</v>
      </c>
      <c r="B489" s="16" t="s">
        <v>2355</v>
      </c>
      <c r="C489" s="17">
        <v>1357.0511730000001</v>
      </c>
      <c r="D489" s="17">
        <v>2676.8222499878002</v>
      </c>
      <c r="E489" s="17">
        <v>2844.6168680891001</v>
      </c>
      <c r="F489" s="17">
        <v>5001.5097089231003</v>
      </c>
      <c r="G489" s="17">
        <v>11880</v>
      </c>
      <c r="H489" s="59"/>
      <c r="I489" s="59"/>
      <c r="J489" s="59"/>
      <c r="K489" s="59"/>
      <c r="L489" s="59"/>
      <c r="M489" s="59"/>
      <c r="N489" s="59"/>
      <c r="O489" s="59"/>
    </row>
    <row r="490" spans="1:15">
      <c r="A490" s="15" t="s">
        <v>2356</v>
      </c>
      <c r="B490" s="16" t="s">
        <v>2357</v>
      </c>
      <c r="C490" s="17">
        <v>18067.5</v>
      </c>
      <c r="D490" s="17">
        <v>9033.75</v>
      </c>
      <c r="E490" s="17">
        <v>5420.25</v>
      </c>
      <c r="F490" s="17">
        <v>3613.5</v>
      </c>
      <c r="G490" s="17">
        <v>36135</v>
      </c>
      <c r="H490" s="59"/>
      <c r="I490" s="59"/>
      <c r="J490" s="59"/>
      <c r="K490" s="59"/>
      <c r="L490" s="59"/>
      <c r="M490" s="59"/>
      <c r="N490" s="59"/>
      <c r="O490" s="59"/>
    </row>
    <row r="491" spans="1:15">
      <c r="A491" s="15" t="s">
        <v>2358</v>
      </c>
      <c r="B491" s="16" t="s">
        <v>2359</v>
      </c>
      <c r="C491" s="17">
        <v>741.85031183239994</v>
      </c>
      <c r="D491" s="17">
        <v>103.16231675030001</v>
      </c>
      <c r="E491" s="17">
        <v>317.16141476130002</v>
      </c>
      <c r="F491" s="17">
        <v>322.82595665600002</v>
      </c>
      <c r="G491" s="17">
        <v>1485</v>
      </c>
      <c r="H491" s="59"/>
      <c r="I491" s="59"/>
      <c r="J491" s="59"/>
      <c r="K491" s="59"/>
      <c r="L491" s="59"/>
      <c r="M491" s="59"/>
      <c r="N491" s="59"/>
      <c r="O491" s="59"/>
    </row>
    <row r="492" spans="1:15" ht="15.75">
      <c r="A492" s="12" t="s">
        <v>2360</v>
      </c>
      <c r="B492" s="13" t="s">
        <v>2361</v>
      </c>
      <c r="C492" s="14">
        <v>16148.9316295593</v>
      </c>
      <c r="D492" s="14">
        <v>4023.4311456801001</v>
      </c>
      <c r="E492" s="14">
        <v>6305.0082705495997</v>
      </c>
      <c r="F492" s="14">
        <v>6559.1593247711999</v>
      </c>
      <c r="G492" s="14">
        <v>33036.530370560198</v>
      </c>
      <c r="H492" s="59"/>
      <c r="I492" s="59"/>
      <c r="J492" s="59"/>
      <c r="K492" s="59"/>
      <c r="L492" s="59"/>
      <c r="M492" s="59"/>
      <c r="N492" s="59"/>
      <c r="O492" s="59"/>
    </row>
    <row r="493" spans="1:15" ht="45">
      <c r="A493" s="15" t="s">
        <v>2362</v>
      </c>
      <c r="B493" s="16" t="s">
        <v>2363</v>
      </c>
      <c r="C493" s="17">
        <v>11777.576024121299</v>
      </c>
      <c r="D493" s="17">
        <v>3415.5468266961998</v>
      </c>
      <c r="E493" s="17">
        <v>4436.1335041284001</v>
      </c>
      <c r="F493" s="17">
        <v>4656.9062250542001</v>
      </c>
      <c r="G493" s="17">
        <v>24286.162580000102</v>
      </c>
      <c r="H493" s="59"/>
      <c r="I493" s="59"/>
      <c r="J493" s="59"/>
      <c r="K493" s="59"/>
      <c r="L493" s="59"/>
      <c r="M493" s="59"/>
      <c r="N493" s="59"/>
      <c r="O493" s="59"/>
    </row>
    <row r="494" spans="1:15">
      <c r="A494" s="15" t="s">
        <v>2364</v>
      </c>
      <c r="B494" s="16" t="s">
        <v>2365</v>
      </c>
      <c r="C494" s="17">
        <v>2219.9897011239</v>
      </c>
      <c r="D494" s="17">
        <v>308.71360040810004</v>
      </c>
      <c r="E494" s="17">
        <v>949.10666361350002</v>
      </c>
      <c r="F494" s="17">
        <v>966.05782541450003</v>
      </c>
      <c r="G494" s="17">
        <v>4443.8677905599998</v>
      </c>
      <c r="H494" s="59"/>
      <c r="I494" s="59"/>
      <c r="J494" s="59"/>
      <c r="K494" s="59"/>
      <c r="L494" s="59"/>
      <c r="M494" s="59"/>
      <c r="N494" s="59"/>
      <c r="O494" s="59"/>
    </row>
    <row r="495" spans="1:15">
      <c r="A495" s="15" t="s">
        <v>2366</v>
      </c>
      <c r="B495" s="16" t="s">
        <v>2367</v>
      </c>
      <c r="C495" s="17">
        <v>989.13374911000005</v>
      </c>
      <c r="D495" s="17">
        <v>137.54975566710002</v>
      </c>
      <c r="E495" s="17">
        <v>422.88188634829999</v>
      </c>
      <c r="F495" s="17">
        <v>430.43460887470002</v>
      </c>
      <c r="G495" s="17">
        <v>1980.0000000001</v>
      </c>
      <c r="H495" s="59"/>
      <c r="I495" s="59"/>
      <c r="J495" s="59"/>
      <c r="K495" s="59"/>
      <c r="L495" s="59"/>
      <c r="M495" s="59"/>
      <c r="N495" s="59"/>
      <c r="O495" s="59"/>
    </row>
    <row r="496" spans="1:15">
      <c r="A496" s="15" t="s">
        <v>2368</v>
      </c>
      <c r="B496" s="16" t="s">
        <v>2369</v>
      </c>
      <c r="C496" s="17">
        <v>173.09840609419999</v>
      </c>
      <c r="D496" s="17">
        <v>24.071207241700002</v>
      </c>
      <c r="E496" s="17">
        <v>74.004330111000002</v>
      </c>
      <c r="F496" s="17">
        <v>75.326056553100003</v>
      </c>
      <c r="G496" s="17">
        <v>346.5</v>
      </c>
      <c r="H496" s="59"/>
      <c r="I496" s="59"/>
      <c r="J496" s="59"/>
      <c r="K496" s="59"/>
      <c r="L496" s="59"/>
      <c r="M496" s="59"/>
      <c r="N496" s="59"/>
      <c r="O496" s="59"/>
    </row>
    <row r="497" spans="1:15" ht="30">
      <c r="A497" s="15" t="s">
        <v>2370</v>
      </c>
      <c r="B497" s="16" t="s">
        <v>2371</v>
      </c>
      <c r="C497" s="17">
        <v>989.13374910990001</v>
      </c>
      <c r="D497" s="17">
        <v>137.549755667</v>
      </c>
      <c r="E497" s="17">
        <v>422.88188634839997</v>
      </c>
      <c r="F497" s="17">
        <v>430.43460887470002</v>
      </c>
      <c r="G497" s="17">
        <v>1980</v>
      </c>
      <c r="H497" s="59"/>
      <c r="I497" s="59"/>
      <c r="J497" s="59"/>
      <c r="K497" s="59"/>
      <c r="L497" s="59"/>
      <c r="M497" s="59"/>
      <c r="N497" s="59"/>
      <c r="O497" s="59"/>
    </row>
    <row r="498" spans="1:15" ht="15.75">
      <c r="A498" s="12" t="s">
        <v>2372</v>
      </c>
      <c r="B498" s="13" t="s">
        <v>2373</v>
      </c>
      <c r="C498" s="14">
        <v>6349.9616153724</v>
      </c>
      <c r="D498" s="14">
        <v>6403.6480084737996</v>
      </c>
      <c r="E498" s="14">
        <v>7000.1504093571994</v>
      </c>
      <c r="F498" s="14">
        <v>7422.2399667966001</v>
      </c>
      <c r="G498" s="14">
        <v>27176</v>
      </c>
      <c r="H498" s="59"/>
      <c r="I498" s="59"/>
      <c r="J498" s="59"/>
      <c r="K498" s="59"/>
      <c r="L498" s="59"/>
      <c r="M498" s="59"/>
      <c r="N498" s="59"/>
      <c r="O498" s="59"/>
    </row>
    <row r="499" spans="1:15">
      <c r="A499" s="15" t="s">
        <v>2374</v>
      </c>
      <c r="B499" s="16" t="s">
        <v>2375</v>
      </c>
      <c r="C499" s="17">
        <v>348.69462468620003</v>
      </c>
      <c r="D499" s="17">
        <v>48.489762351300001</v>
      </c>
      <c r="E499" s="17">
        <v>149.07654377329999</v>
      </c>
      <c r="F499" s="17">
        <v>151.73906918920002</v>
      </c>
      <c r="G499" s="17">
        <v>698</v>
      </c>
      <c r="H499" s="59"/>
      <c r="I499" s="59"/>
      <c r="J499" s="59"/>
      <c r="K499" s="59"/>
      <c r="L499" s="59"/>
      <c r="M499" s="59"/>
      <c r="N499" s="59"/>
      <c r="O499" s="59"/>
    </row>
    <row r="500" spans="1:15">
      <c r="A500" s="15" t="s">
        <v>2376</v>
      </c>
      <c r="B500" s="16" t="s">
        <v>2377</v>
      </c>
      <c r="C500" s="17">
        <v>5652.5723660000003</v>
      </c>
      <c r="D500" s="17">
        <v>6306.6684837712</v>
      </c>
      <c r="E500" s="17">
        <v>6701.9973218106006</v>
      </c>
      <c r="F500" s="17">
        <v>7118.7618284181999</v>
      </c>
      <c r="G500" s="17">
        <v>25780</v>
      </c>
      <c r="H500" s="59"/>
      <c r="I500" s="59"/>
      <c r="J500" s="59"/>
      <c r="K500" s="59"/>
      <c r="L500" s="59"/>
      <c r="M500" s="59"/>
      <c r="N500" s="59"/>
      <c r="O500" s="59"/>
    </row>
    <row r="501" spans="1:15">
      <c r="A501" s="15" t="s">
        <v>2378</v>
      </c>
      <c r="B501" s="16" t="s">
        <v>2379</v>
      </c>
      <c r="C501" s="17">
        <v>348.69462468620003</v>
      </c>
      <c r="D501" s="17">
        <v>48.489762351300001</v>
      </c>
      <c r="E501" s="17">
        <v>149.07654377329999</v>
      </c>
      <c r="F501" s="17">
        <v>151.73906918920002</v>
      </c>
      <c r="G501" s="17">
        <v>698</v>
      </c>
      <c r="H501" s="59"/>
      <c r="I501" s="59"/>
      <c r="J501" s="59"/>
      <c r="K501" s="59"/>
      <c r="L501" s="59"/>
      <c r="M501" s="59"/>
      <c r="N501" s="59"/>
      <c r="O501" s="59"/>
    </row>
    <row r="502" spans="1:15" ht="15.75">
      <c r="A502" s="12" t="s">
        <v>2380</v>
      </c>
      <c r="B502" s="13" t="s">
        <v>2381</v>
      </c>
      <c r="C502" s="14">
        <v>4212.5101382190996</v>
      </c>
      <c r="D502" s="14">
        <v>587.20866297990005</v>
      </c>
      <c r="E502" s="14">
        <v>1694.9694225768001</v>
      </c>
      <c r="F502" s="14">
        <v>1724.2917762239999</v>
      </c>
      <c r="G502" s="14">
        <v>8218.9799999997995</v>
      </c>
      <c r="H502" s="59"/>
      <c r="I502" s="59"/>
      <c r="J502" s="59"/>
      <c r="K502" s="59"/>
      <c r="L502" s="59"/>
      <c r="M502" s="59"/>
      <c r="N502" s="59"/>
      <c r="O502" s="59"/>
    </row>
    <row r="503" spans="1:15">
      <c r="A503" s="15" t="s">
        <v>2382</v>
      </c>
      <c r="B503" s="16" t="s">
        <v>2383</v>
      </c>
      <c r="C503" s="17">
        <v>700.09619512979998</v>
      </c>
      <c r="D503" s="17">
        <v>98.769480606399995</v>
      </c>
      <c r="E503" s="17">
        <v>193.3158441537</v>
      </c>
      <c r="F503" s="17">
        <v>195.81848011000002</v>
      </c>
      <c r="G503" s="17">
        <v>1187.9999999999</v>
      </c>
      <c r="H503" s="59"/>
      <c r="I503" s="59"/>
      <c r="J503" s="59"/>
      <c r="K503" s="59"/>
      <c r="L503" s="59"/>
      <c r="M503" s="59"/>
      <c r="N503" s="59"/>
      <c r="O503" s="59"/>
    </row>
    <row r="504" spans="1:15">
      <c r="A504" s="15" t="s">
        <v>2384</v>
      </c>
      <c r="B504" s="16" t="s">
        <v>2385</v>
      </c>
      <c r="C504" s="17">
        <v>2423.3776853193003</v>
      </c>
      <c r="D504" s="17">
        <v>336.99690138419999</v>
      </c>
      <c r="E504" s="17">
        <v>1036.0606215535001</v>
      </c>
      <c r="F504" s="17">
        <v>1054.5647917430001</v>
      </c>
      <c r="G504" s="17">
        <v>4851</v>
      </c>
      <c r="H504" s="59"/>
      <c r="I504" s="59"/>
      <c r="J504" s="59"/>
      <c r="K504" s="59"/>
      <c r="L504" s="59"/>
      <c r="M504" s="59"/>
      <c r="N504" s="59"/>
      <c r="O504" s="59"/>
    </row>
    <row r="505" spans="1:15">
      <c r="A505" s="15" t="s">
        <v>2386</v>
      </c>
      <c r="B505" s="16" t="s">
        <v>2387</v>
      </c>
      <c r="C505" s="17">
        <v>964.4054053822</v>
      </c>
      <c r="D505" s="17">
        <v>134.1110117753</v>
      </c>
      <c r="E505" s="17">
        <v>412.30983918970003</v>
      </c>
      <c r="F505" s="17">
        <v>419.6737436528</v>
      </c>
      <c r="G505" s="17">
        <v>1930.5</v>
      </c>
      <c r="H505" s="59"/>
      <c r="I505" s="59"/>
      <c r="J505" s="59"/>
      <c r="K505" s="59"/>
      <c r="L505" s="59"/>
      <c r="M505" s="59"/>
      <c r="N505" s="59"/>
      <c r="O505" s="59"/>
    </row>
    <row r="506" spans="1:15">
      <c r="A506" s="15" t="s">
        <v>2388</v>
      </c>
      <c r="B506" s="16" t="s">
        <v>2389</v>
      </c>
      <c r="C506" s="17">
        <v>50.445821204600001</v>
      </c>
      <c r="D506" s="17">
        <v>7.0150375389999997</v>
      </c>
      <c r="E506" s="17">
        <v>21.566976203799999</v>
      </c>
      <c r="F506" s="17">
        <v>21.952165052600002</v>
      </c>
      <c r="G506" s="17">
        <v>100.97999999999999</v>
      </c>
      <c r="H506" s="59"/>
      <c r="I506" s="59"/>
      <c r="J506" s="59"/>
      <c r="K506" s="59"/>
      <c r="L506" s="59"/>
      <c r="M506" s="59"/>
      <c r="N506" s="59"/>
      <c r="O506" s="59"/>
    </row>
    <row r="507" spans="1:15">
      <c r="A507" s="15" t="s">
        <v>2390</v>
      </c>
      <c r="B507" s="16" t="s">
        <v>2391</v>
      </c>
      <c r="C507" s="17">
        <v>74.185031183199996</v>
      </c>
      <c r="D507" s="17">
        <v>10.316231675000001</v>
      </c>
      <c r="E507" s="17">
        <v>31.716141476100002</v>
      </c>
      <c r="F507" s="17">
        <v>32.282595665599999</v>
      </c>
      <c r="G507" s="17">
        <v>148.49999999990001</v>
      </c>
      <c r="H507" s="59"/>
      <c r="I507" s="59"/>
      <c r="J507" s="59"/>
      <c r="K507" s="59"/>
      <c r="L507" s="59"/>
      <c r="M507" s="59"/>
      <c r="N507" s="59"/>
      <c r="O507" s="59"/>
    </row>
    <row r="508" spans="1:15" ht="15.75">
      <c r="A508" s="12" t="s">
        <v>2392</v>
      </c>
      <c r="B508" s="13" t="s">
        <v>2393</v>
      </c>
      <c r="C508" s="14">
        <v>8265.8685351337008</v>
      </c>
      <c r="D508" s="14">
        <v>8958.3349766926985</v>
      </c>
      <c r="E508" s="14">
        <v>9132.6025575531003</v>
      </c>
      <c r="F508" s="14">
        <v>9971.9641719206011</v>
      </c>
      <c r="G508" s="14">
        <v>36328.770241300095</v>
      </c>
      <c r="H508" s="59"/>
      <c r="I508" s="59"/>
      <c r="J508" s="59"/>
      <c r="K508" s="59"/>
      <c r="L508" s="59"/>
      <c r="M508" s="59"/>
      <c r="N508" s="59"/>
      <c r="O508" s="59"/>
    </row>
    <row r="509" spans="1:15">
      <c r="A509" s="15" t="s">
        <v>2394</v>
      </c>
      <c r="B509" s="16" t="s">
        <v>2395</v>
      </c>
      <c r="C509" s="17">
        <v>2319.7668067149002</v>
      </c>
      <c r="D509" s="17">
        <v>2532.4763836798002</v>
      </c>
      <c r="E509" s="17">
        <v>2465.1796690812998</v>
      </c>
      <c r="F509" s="17">
        <v>2618.4771622241001</v>
      </c>
      <c r="G509" s="17">
        <v>9935.9000217000994</v>
      </c>
      <c r="H509" s="59"/>
      <c r="I509" s="59"/>
      <c r="J509" s="59"/>
      <c r="K509" s="59"/>
      <c r="L509" s="59"/>
      <c r="M509" s="59"/>
      <c r="N509" s="59"/>
      <c r="O509" s="59"/>
    </row>
    <row r="510" spans="1:15" ht="30">
      <c r="A510" s="15" t="s">
        <v>2396</v>
      </c>
      <c r="B510" s="16" t="s">
        <v>2397</v>
      </c>
      <c r="C510" s="17">
        <v>3771.6576103889997</v>
      </c>
      <c r="D510" s="17">
        <v>4117.4974130967003</v>
      </c>
      <c r="E510" s="17">
        <v>4008.0811713284002</v>
      </c>
      <c r="F510" s="17">
        <v>4257.3241792858998</v>
      </c>
      <c r="G510" s="17">
        <v>16154.560374100001</v>
      </c>
      <c r="H510" s="59"/>
      <c r="I510" s="59"/>
      <c r="J510" s="59"/>
      <c r="K510" s="59"/>
      <c r="L510" s="59"/>
      <c r="M510" s="59"/>
      <c r="N510" s="59"/>
      <c r="O510" s="59"/>
    </row>
    <row r="511" spans="1:15">
      <c r="A511" s="15" t="s">
        <v>2398</v>
      </c>
      <c r="B511" s="16" t="s">
        <v>2399</v>
      </c>
      <c r="C511" s="17">
        <v>2174.4441180297999</v>
      </c>
      <c r="D511" s="17">
        <v>2308.3611799161999</v>
      </c>
      <c r="E511" s="17">
        <v>2659.3417171434003</v>
      </c>
      <c r="F511" s="17">
        <v>3096.1628304106002</v>
      </c>
      <c r="G511" s="17">
        <v>10238.3098455</v>
      </c>
      <c r="H511" s="59"/>
      <c r="I511" s="59"/>
      <c r="J511" s="59"/>
      <c r="K511" s="59"/>
      <c r="L511" s="59"/>
      <c r="M511" s="59"/>
      <c r="N511" s="59"/>
      <c r="O511" s="59"/>
    </row>
    <row r="512" spans="1:15" ht="37.5">
      <c r="A512" s="9" t="s">
        <v>2400</v>
      </c>
      <c r="B512" s="10" t="s">
        <v>2401</v>
      </c>
      <c r="C512" s="11">
        <v>168043.22558087399</v>
      </c>
      <c r="D512" s="11">
        <v>168995.70542839021</v>
      </c>
      <c r="E512" s="11">
        <v>182637.92062275039</v>
      </c>
      <c r="F512" s="11">
        <v>188432.01715200581</v>
      </c>
      <c r="G512" s="11">
        <v>708108.86878402042</v>
      </c>
      <c r="H512" s="59"/>
      <c r="I512" s="59"/>
      <c r="J512" s="59"/>
      <c r="K512" s="59"/>
      <c r="L512" s="59"/>
      <c r="M512" s="59"/>
      <c r="N512" s="59"/>
      <c r="O512" s="59"/>
    </row>
    <row r="513" spans="1:15" ht="15.75">
      <c r="A513" s="12" t="s">
        <v>2402</v>
      </c>
      <c r="B513" s="13" t="s">
        <v>2403</v>
      </c>
      <c r="C513" s="14">
        <v>119047.95385358611</v>
      </c>
      <c r="D513" s="14">
        <v>118977.2751007382</v>
      </c>
      <c r="E513" s="14">
        <v>121700.87177391991</v>
      </c>
      <c r="F513" s="14">
        <v>125492.9847507762</v>
      </c>
      <c r="G513" s="14">
        <v>485219.08547902043</v>
      </c>
      <c r="H513" s="59"/>
      <c r="I513" s="59"/>
      <c r="J513" s="59"/>
      <c r="K513" s="59"/>
      <c r="L513" s="59"/>
      <c r="M513" s="59"/>
      <c r="N513" s="59"/>
      <c r="O513" s="59"/>
    </row>
    <row r="514" spans="1:15">
      <c r="A514" s="15" t="s">
        <v>2404</v>
      </c>
      <c r="B514" s="16" t="s">
        <v>2405</v>
      </c>
      <c r="C514" s="17">
        <v>8864.9790616445007</v>
      </c>
      <c r="D514" s="17">
        <v>9677.8478123081004</v>
      </c>
      <c r="E514" s="17">
        <v>9420.6737014852006</v>
      </c>
      <c r="F514" s="17">
        <v>10006.4994245622</v>
      </c>
      <c r="G514" s="17">
        <v>37970</v>
      </c>
      <c r="H514" s="59"/>
      <c r="I514" s="59"/>
      <c r="J514" s="59"/>
      <c r="K514" s="59"/>
      <c r="L514" s="59"/>
      <c r="M514" s="59"/>
      <c r="N514" s="59"/>
      <c r="O514" s="59"/>
    </row>
    <row r="515" spans="1:15">
      <c r="A515" s="15" t="s">
        <v>2406</v>
      </c>
      <c r="B515" s="16" t="s">
        <v>2407</v>
      </c>
      <c r="C515" s="17">
        <v>108278.4142172157</v>
      </c>
      <c r="D515" s="17">
        <v>107254.04689798551</v>
      </c>
      <c r="E515" s="17">
        <v>110270.56414276319</v>
      </c>
      <c r="F515" s="17">
        <v>113373.316772666</v>
      </c>
      <c r="G515" s="17">
        <v>439176.34203063039</v>
      </c>
      <c r="H515" s="59"/>
      <c r="I515" s="59"/>
      <c r="J515" s="59"/>
      <c r="K515" s="59"/>
      <c r="L515" s="59"/>
      <c r="M515" s="59"/>
      <c r="N515" s="59"/>
      <c r="O515" s="59"/>
    </row>
    <row r="516" spans="1:15">
      <c r="A516" s="15" t="s">
        <v>2408</v>
      </c>
      <c r="B516" s="16" t="s">
        <v>2409</v>
      </c>
      <c r="C516" s="17">
        <v>1904.5605747258999</v>
      </c>
      <c r="D516" s="17">
        <v>2045.3803904446002</v>
      </c>
      <c r="E516" s="17">
        <v>2009.6339296715</v>
      </c>
      <c r="F516" s="17">
        <v>2113.1685535480001</v>
      </c>
      <c r="G516" s="17">
        <v>8072.7434483900006</v>
      </c>
      <c r="H516" s="59"/>
      <c r="I516" s="59"/>
      <c r="J516" s="59"/>
      <c r="K516" s="59"/>
      <c r="L516" s="59"/>
      <c r="M516" s="59"/>
      <c r="N516" s="59"/>
      <c r="O516" s="59"/>
    </row>
    <row r="517" spans="1:15" ht="15.75">
      <c r="A517" s="12" t="s">
        <v>2410</v>
      </c>
      <c r="B517" s="13" t="s">
        <v>2411</v>
      </c>
      <c r="C517" s="14">
        <v>48995.271727287902</v>
      </c>
      <c r="D517" s="14">
        <v>50018.430327652</v>
      </c>
      <c r="E517" s="14">
        <v>60937.048848830498</v>
      </c>
      <c r="F517" s="14">
        <v>62939.032401229597</v>
      </c>
      <c r="G517" s="14">
        <v>222889.78330499999</v>
      </c>
      <c r="H517" s="59"/>
      <c r="I517" s="59"/>
      <c r="J517" s="59"/>
      <c r="K517" s="59"/>
      <c r="L517" s="59"/>
      <c r="M517" s="59"/>
      <c r="N517" s="59"/>
      <c r="O517" s="59"/>
    </row>
    <row r="518" spans="1:15">
      <c r="A518" s="15" t="s">
        <v>2412</v>
      </c>
      <c r="B518" s="16" t="s">
        <v>2413</v>
      </c>
      <c r="C518" s="17">
        <v>791.3069992879</v>
      </c>
      <c r="D518" s="17">
        <v>110.03980453360001</v>
      </c>
      <c r="E518" s="17">
        <v>338.30550907870003</v>
      </c>
      <c r="F518" s="17">
        <v>344.3476870998</v>
      </c>
      <c r="G518" s="17">
        <v>1584</v>
      </c>
      <c r="H518" s="59"/>
      <c r="I518" s="59"/>
      <c r="J518" s="59"/>
      <c r="K518" s="59"/>
      <c r="L518" s="59"/>
      <c r="M518" s="59"/>
      <c r="N518" s="59"/>
      <c r="O518" s="59"/>
    </row>
    <row r="519" spans="1:15" ht="30">
      <c r="A519" s="15" t="s">
        <v>2414</v>
      </c>
      <c r="B519" s="16" t="s">
        <v>2415</v>
      </c>
      <c r="C519" s="17">
        <v>38.632755000000003</v>
      </c>
      <c r="D519" s="17">
        <v>298.09859111839995</v>
      </c>
      <c r="E519" s="17">
        <v>316.7846802876</v>
      </c>
      <c r="F519" s="17">
        <v>336.48397359399996</v>
      </c>
      <c r="G519" s="17">
        <v>990</v>
      </c>
      <c r="H519" s="59"/>
      <c r="I519" s="59"/>
      <c r="J519" s="59"/>
      <c r="K519" s="59"/>
      <c r="L519" s="59"/>
      <c r="M519" s="59"/>
      <c r="N519" s="59"/>
      <c r="O519" s="59"/>
    </row>
    <row r="520" spans="1:15">
      <c r="A520" s="15" t="s">
        <v>2416</v>
      </c>
      <c r="B520" s="16" t="s">
        <v>2417</v>
      </c>
      <c r="C520" s="17">
        <v>0</v>
      </c>
      <c r="D520" s="17">
        <v>0</v>
      </c>
      <c r="E520" s="17">
        <v>9183.3579694641994</v>
      </c>
      <c r="F520" s="17">
        <v>9626.6420305358006</v>
      </c>
      <c r="G520" s="17">
        <v>18810</v>
      </c>
      <c r="H520" s="59"/>
      <c r="I520" s="59"/>
      <c r="J520" s="59"/>
      <c r="K520" s="59"/>
      <c r="L520" s="59"/>
      <c r="M520" s="59"/>
      <c r="N520" s="59"/>
      <c r="O520" s="59"/>
    </row>
    <row r="521" spans="1:15" ht="30">
      <c r="A521" s="15" t="s">
        <v>2418</v>
      </c>
      <c r="B521" s="16" t="s">
        <v>2419</v>
      </c>
      <c r="C521" s="17">
        <v>48165.331973</v>
      </c>
      <c r="D521" s="17">
        <v>49610.291932</v>
      </c>
      <c r="E521" s="17">
        <v>51098.600689999999</v>
      </c>
      <c r="F521" s="17">
        <v>52631.558709999998</v>
      </c>
      <c r="G521" s="17">
        <v>201505.78330499999</v>
      </c>
      <c r="H521" s="59"/>
      <c r="I521" s="59"/>
      <c r="J521" s="59"/>
      <c r="K521" s="59"/>
      <c r="L521" s="59"/>
      <c r="M521" s="59"/>
      <c r="N521" s="59"/>
      <c r="O521" s="59"/>
    </row>
    <row r="522" spans="1:15" ht="18.75">
      <c r="A522" s="9" t="s">
        <v>2420</v>
      </c>
      <c r="B522" s="10" t="s">
        <v>2421</v>
      </c>
      <c r="C522" s="11">
        <v>15395.8271015054</v>
      </c>
      <c r="D522" s="11">
        <v>13268.834396312799</v>
      </c>
      <c r="E522" s="11">
        <v>13970.152747343</v>
      </c>
      <c r="F522" s="11">
        <v>14474.35481214</v>
      </c>
      <c r="G522" s="11">
        <v>57109.169057301195</v>
      </c>
      <c r="H522" s="59"/>
      <c r="I522" s="59"/>
      <c r="J522" s="59"/>
      <c r="K522" s="59"/>
      <c r="L522" s="59"/>
      <c r="M522" s="59"/>
      <c r="N522" s="59"/>
      <c r="O522" s="59"/>
    </row>
    <row r="523" spans="1:15" ht="15.75">
      <c r="A523" s="12" t="s">
        <v>2422</v>
      </c>
      <c r="B523" s="13" t="s">
        <v>2423</v>
      </c>
      <c r="C523" s="14">
        <v>2943.7623554311999</v>
      </c>
      <c r="D523" s="14">
        <v>5841.0756572422997</v>
      </c>
      <c r="E523" s="14">
        <v>6004.9304014376003</v>
      </c>
      <c r="F523" s="14">
        <v>6081.2741162427001</v>
      </c>
      <c r="G523" s="14">
        <v>20871.0425303538</v>
      </c>
      <c r="H523" s="59"/>
      <c r="I523" s="59"/>
      <c r="J523" s="59"/>
      <c r="K523" s="59"/>
      <c r="L523" s="59"/>
      <c r="M523" s="59"/>
      <c r="N523" s="59"/>
      <c r="O523" s="59"/>
    </row>
    <row r="524" spans="1:15">
      <c r="A524" s="15" t="s">
        <v>2424</v>
      </c>
      <c r="B524" s="16" t="s">
        <v>2425</v>
      </c>
      <c r="C524" s="17">
        <v>576.54528146360008</v>
      </c>
      <c r="D524" s="17">
        <v>597.12505427269991</v>
      </c>
      <c r="E524" s="17">
        <v>602.07142489960006</v>
      </c>
      <c r="F524" s="17">
        <v>624.25823936409995</v>
      </c>
      <c r="G524" s="17">
        <v>2400</v>
      </c>
      <c r="H524" s="59"/>
      <c r="I524" s="59"/>
      <c r="J524" s="59"/>
      <c r="K524" s="59"/>
      <c r="L524" s="59"/>
      <c r="M524" s="59"/>
      <c r="N524" s="59"/>
      <c r="O524" s="59"/>
    </row>
    <row r="525" spans="1:15">
      <c r="A525" s="15" t="s">
        <v>2426</v>
      </c>
      <c r="B525" s="16" t="s">
        <v>2427</v>
      </c>
      <c r="C525" s="17">
        <v>1170.7539973516</v>
      </c>
      <c r="D525" s="17">
        <v>1268.1914749532002</v>
      </c>
      <c r="E525" s="17">
        <v>1263.3220539334</v>
      </c>
      <c r="F525" s="17">
        <v>1297.7324737618001</v>
      </c>
      <c r="G525" s="17">
        <v>5000</v>
      </c>
      <c r="H525" s="59"/>
      <c r="I525" s="59"/>
      <c r="J525" s="59"/>
      <c r="K525" s="59"/>
      <c r="L525" s="59"/>
      <c r="M525" s="59"/>
      <c r="N525" s="59"/>
      <c r="O525" s="59"/>
    </row>
    <row r="526" spans="1:15">
      <c r="A526" s="15" t="s">
        <v>2428</v>
      </c>
      <c r="B526" s="16" t="s">
        <v>2429</v>
      </c>
      <c r="C526" s="17">
        <v>544.34454238370006</v>
      </c>
      <c r="D526" s="17">
        <v>75.697001412500001</v>
      </c>
      <c r="E526" s="17">
        <v>232.72226543049999</v>
      </c>
      <c r="F526" s="17">
        <v>236.87871372789999</v>
      </c>
      <c r="G526" s="17">
        <v>1089.6425229546001</v>
      </c>
      <c r="H526" s="59"/>
      <c r="I526" s="59"/>
      <c r="J526" s="59"/>
      <c r="K526" s="59"/>
      <c r="L526" s="59"/>
      <c r="M526" s="59"/>
      <c r="N526" s="59"/>
      <c r="O526" s="59"/>
    </row>
    <row r="527" spans="1:15">
      <c r="A527" s="15" t="s">
        <v>2430</v>
      </c>
      <c r="B527" s="16" t="s">
        <v>2431</v>
      </c>
      <c r="C527" s="17">
        <v>652.11853423230002</v>
      </c>
      <c r="D527" s="17">
        <v>3900.0621266038997</v>
      </c>
      <c r="E527" s="17">
        <v>3906.8146571740999</v>
      </c>
      <c r="F527" s="17">
        <v>3922.4046893888999</v>
      </c>
      <c r="G527" s="17">
        <v>12381.400007399199</v>
      </c>
      <c r="H527" s="59"/>
      <c r="I527" s="59"/>
      <c r="J527" s="59"/>
      <c r="K527" s="59"/>
      <c r="L527" s="59"/>
      <c r="M527" s="59"/>
      <c r="N527" s="59"/>
      <c r="O527" s="59"/>
    </row>
    <row r="528" spans="1:15" ht="15.75">
      <c r="A528" s="12" t="s">
        <v>2432</v>
      </c>
      <c r="B528" s="13" t="s">
        <v>2433</v>
      </c>
      <c r="C528" s="14">
        <v>3319.1787425816001</v>
      </c>
      <c r="D528" s="14">
        <v>2698.9274772656004</v>
      </c>
      <c r="E528" s="14">
        <v>2970.9580726743998</v>
      </c>
      <c r="F528" s="14">
        <v>3093.4227468060003</v>
      </c>
      <c r="G528" s="14">
        <v>12082.487039327601</v>
      </c>
      <c r="H528" s="59"/>
      <c r="I528" s="59"/>
      <c r="J528" s="59"/>
      <c r="K528" s="59"/>
      <c r="L528" s="59"/>
      <c r="M528" s="59"/>
      <c r="N528" s="59"/>
      <c r="O528" s="59"/>
    </row>
    <row r="529" spans="1:15">
      <c r="A529" s="15" t="s">
        <v>2434</v>
      </c>
      <c r="B529" s="16" t="s">
        <v>2435</v>
      </c>
      <c r="C529" s="17">
        <v>164.5344915901</v>
      </c>
      <c r="D529" s="17">
        <v>42.750485797300001</v>
      </c>
      <c r="E529" s="17">
        <v>134.1259862627</v>
      </c>
      <c r="F529" s="17">
        <v>155.65913247500001</v>
      </c>
      <c r="G529" s="17">
        <v>497.07009612510001</v>
      </c>
      <c r="H529" s="59"/>
      <c r="I529" s="59"/>
      <c r="J529" s="59"/>
      <c r="K529" s="59"/>
      <c r="L529" s="59"/>
      <c r="M529" s="59"/>
      <c r="N529" s="59"/>
      <c r="O529" s="59"/>
    </row>
    <row r="530" spans="1:15">
      <c r="A530" s="15" t="s">
        <v>2436</v>
      </c>
      <c r="B530" s="16" t="s">
        <v>2437</v>
      </c>
      <c r="C530" s="17">
        <v>2323.7019123691002</v>
      </c>
      <c r="D530" s="17">
        <v>2540.6254639284002</v>
      </c>
      <c r="E530" s="17">
        <v>2481.5813794981</v>
      </c>
      <c r="F530" s="17">
        <v>2576.1680860777997</v>
      </c>
      <c r="G530" s="17">
        <v>9922.0768418734006</v>
      </c>
      <c r="H530" s="59"/>
      <c r="I530" s="59"/>
      <c r="J530" s="59"/>
      <c r="K530" s="59"/>
      <c r="L530" s="59"/>
      <c r="M530" s="59"/>
      <c r="N530" s="59"/>
      <c r="O530" s="59"/>
    </row>
    <row r="531" spans="1:15">
      <c r="A531" s="15" t="s">
        <v>2438</v>
      </c>
      <c r="B531" s="16" t="s">
        <v>2439</v>
      </c>
      <c r="C531" s="17">
        <v>168.1877320337</v>
      </c>
      <c r="D531" s="17">
        <v>23.3883248532</v>
      </c>
      <c r="E531" s="17">
        <v>71.904881869700006</v>
      </c>
      <c r="F531" s="17">
        <v>73.189111907899999</v>
      </c>
      <c r="G531" s="17">
        <v>336.67005066450002</v>
      </c>
      <c r="H531" s="59"/>
      <c r="I531" s="59"/>
      <c r="J531" s="59"/>
      <c r="K531" s="59"/>
      <c r="L531" s="59"/>
      <c r="M531" s="59"/>
      <c r="N531" s="59"/>
      <c r="O531" s="59"/>
    </row>
    <row r="532" spans="1:15">
      <c r="A532" s="15" t="s">
        <v>2440</v>
      </c>
      <c r="B532" s="16" t="s">
        <v>2441</v>
      </c>
      <c r="C532" s="17">
        <v>168.1877320337</v>
      </c>
      <c r="D532" s="17">
        <v>23.3883248532</v>
      </c>
      <c r="E532" s="17">
        <v>71.904881869700006</v>
      </c>
      <c r="F532" s="17">
        <v>73.189111907899999</v>
      </c>
      <c r="G532" s="17">
        <v>336.67005066450002</v>
      </c>
      <c r="H532" s="59"/>
      <c r="I532" s="59"/>
      <c r="J532" s="59"/>
      <c r="K532" s="59"/>
      <c r="L532" s="59"/>
      <c r="M532" s="59"/>
      <c r="N532" s="59"/>
      <c r="O532" s="59"/>
    </row>
    <row r="533" spans="1:15" ht="30">
      <c r="A533" s="15" t="s">
        <v>2442</v>
      </c>
      <c r="B533" s="16" t="s">
        <v>2443</v>
      </c>
      <c r="C533" s="17">
        <v>494.56687455500003</v>
      </c>
      <c r="D533" s="17">
        <v>68.7748778335</v>
      </c>
      <c r="E533" s="17">
        <v>211.44094317419999</v>
      </c>
      <c r="F533" s="17">
        <v>215.2173044374</v>
      </c>
      <c r="G533" s="17">
        <v>990.00000000010004</v>
      </c>
      <c r="H533" s="59"/>
      <c r="I533" s="59"/>
      <c r="J533" s="59"/>
      <c r="K533" s="59"/>
      <c r="L533" s="59"/>
      <c r="M533" s="59"/>
      <c r="N533" s="59"/>
      <c r="O533" s="59"/>
    </row>
    <row r="534" spans="1:15" ht="15.75">
      <c r="A534" s="12" t="s">
        <v>2444</v>
      </c>
      <c r="B534" s="13" t="s">
        <v>2445</v>
      </c>
      <c r="C534" s="14">
        <v>9132.8860034926001</v>
      </c>
      <c r="D534" s="14">
        <v>4728.8312618049004</v>
      </c>
      <c r="E534" s="14">
        <v>4994.2642732309996</v>
      </c>
      <c r="F534" s="14">
        <v>5299.6579490913</v>
      </c>
      <c r="G534" s="14">
        <v>24155.639487619799</v>
      </c>
      <c r="H534" s="59"/>
      <c r="I534" s="59"/>
      <c r="J534" s="59"/>
      <c r="K534" s="59"/>
      <c r="L534" s="59"/>
      <c r="M534" s="59"/>
      <c r="N534" s="59"/>
      <c r="O534" s="59"/>
    </row>
    <row r="535" spans="1:15" ht="30">
      <c r="A535" s="15" t="s">
        <v>2446</v>
      </c>
      <c r="B535" s="16" t="s">
        <v>2447</v>
      </c>
      <c r="C535" s="17">
        <v>2371.3559839596001</v>
      </c>
      <c r="D535" s="17">
        <v>1479.6479966887</v>
      </c>
      <c r="E535" s="17">
        <v>1552.9807463446</v>
      </c>
      <c r="F535" s="17">
        <v>1628.5134784377001</v>
      </c>
      <c r="G535" s="17">
        <v>7032.4982054306001</v>
      </c>
      <c r="H535" s="59"/>
      <c r="I535" s="59"/>
      <c r="J535" s="59"/>
      <c r="K535" s="59"/>
      <c r="L535" s="59"/>
      <c r="M535" s="59"/>
      <c r="N535" s="59"/>
      <c r="O535" s="59"/>
    </row>
    <row r="536" spans="1:15">
      <c r="A536" s="15" t="s">
        <v>2448</v>
      </c>
      <c r="B536" s="16" t="s">
        <v>2449</v>
      </c>
      <c r="C536" s="17">
        <v>2711.6889099999999</v>
      </c>
      <c r="D536" s="17">
        <v>1382.2714034429</v>
      </c>
      <c r="E536" s="17">
        <v>1468.9180615294001</v>
      </c>
      <c r="F536" s="17">
        <v>1560.2629072170998</v>
      </c>
      <c r="G536" s="17">
        <v>7123.1412821893991</v>
      </c>
      <c r="H536" s="59"/>
      <c r="I536" s="59"/>
      <c r="J536" s="59"/>
      <c r="K536" s="59"/>
      <c r="L536" s="59"/>
      <c r="M536" s="59"/>
      <c r="N536" s="59"/>
      <c r="O536" s="59"/>
    </row>
    <row r="537" spans="1:15">
      <c r="A537" s="15" t="s">
        <v>2450</v>
      </c>
      <c r="B537" s="16" t="s">
        <v>2451</v>
      </c>
      <c r="C537" s="17">
        <v>4049.8411095329998</v>
      </c>
      <c r="D537" s="17">
        <v>1866.9118616733001</v>
      </c>
      <c r="E537" s="17">
        <v>1972.3654653570002</v>
      </c>
      <c r="F537" s="17">
        <v>2110.8815634365001</v>
      </c>
      <c r="G537" s="17">
        <v>9999.9999999997999</v>
      </c>
      <c r="H537" s="59"/>
      <c r="I537" s="59"/>
      <c r="J537" s="59"/>
      <c r="K537" s="59"/>
      <c r="L537" s="59"/>
      <c r="M537" s="59"/>
      <c r="N537" s="59"/>
      <c r="O537" s="59"/>
    </row>
    <row r="538" spans="1:15">
      <c r="A538" s="19" t="s">
        <v>2452</v>
      </c>
      <c r="B538" s="20" t="s">
        <v>1465</v>
      </c>
      <c r="C538" s="17">
        <v>169718.24511834999</v>
      </c>
      <c r="D538" s="17">
        <v>155463.14826729998</v>
      </c>
      <c r="E538" s="17">
        <v>165208.24045354998</v>
      </c>
      <c r="F538" s="17">
        <v>175481.7346843002</v>
      </c>
      <c r="G538" s="17">
        <v>665871.36852350016</v>
      </c>
      <c r="H538" s="59"/>
      <c r="I538" s="59"/>
      <c r="J538" s="59"/>
      <c r="K538" s="59"/>
      <c r="L538" s="59"/>
      <c r="M538" s="59"/>
      <c r="N538" s="59"/>
      <c r="O538" s="59"/>
    </row>
    <row r="539" spans="1:15">
      <c r="A539" s="19" t="s">
        <v>2453</v>
      </c>
      <c r="B539" s="20" t="s">
        <v>2454</v>
      </c>
      <c r="C539" s="17">
        <v>67268.251092999999</v>
      </c>
      <c r="D539" s="17">
        <v>69349.201895999999</v>
      </c>
      <c r="E539" s="17">
        <v>71429.677953000006</v>
      </c>
      <c r="F539" s="17">
        <v>73572.568291000003</v>
      </c>
      <c r="G539" s="17">
        <v>281619.69923300005</v>
      </c>
      <c r="H539" s="59"/>
      <c r="I539" s="59"/>
      <c r="J539" s="59"/>
      <c r="K539" s="59"/>
      <c r="L539" s="59"/>
      <c r="M539" s="59"/>
      <c r="N539" s="59"/>
      <c r="O539" s="59"/>
    </row>
    <row r="540" spans="1:15">
      <c r="A540" s="21" t="s">
        <v>2455</v>
      </c>
      <c r="B540" s="22" t="s">
        <v>2456</v>
      </c>
      <c r="C540" s="17">
        <v>51788.098657000002</v>
      </c>
      <c r="D540" s="17">
        <v>52564.920136000001</v>
      </c>
      <c r="E540" s="17">
        <v>53353.393938000001</v>
      </c>
      <c r="F540" s="17">
        <v>54153.694847999999</v>
      </c>
      <c r="G540" s="17">
        <v>211860.107579</v>
      </c>
      <c r="H540" s="59"/>
      <c r="I540" s="59"/>
      <c r="J540" s="59"/>
      <c r="K540" s="59"/>
      <c r="L540" s="59"/>
      <c r="M540" s="59"/>
      <c r="N540" s="59"/>
      <c r="O540" s="59"/>
    </row>
    <row r="541" spans="1:15" ht="15.75">
      <c r="A541" s="23">
        <v>0</v>
      </c>
      <c r="B541" s="24" t="s">
        <v>2457</v>
      </c>
      <c r="C541" s="25">
        <v>3394364.9023669995</v>
      </c>
      <c r="D541" s="25">
        <v>3109262.965346002</v>
      </c>
      <c r="E541" s="25">
        <v>3304164.809071003</v>
      </c>
      <c r="F541" s="25">
        <v>3509634.6936862045</v>
      </c>
      <c r="G541" s="25">
        <v>13317427.370470209</v>
      </c>
      <c r="H541" s="59"/>
      <c r="I541" s="59"/>
      <c r="J541" s="59"/>
      <c r="K541" s="59"/>
      <c r="L541" s="59"/>
      <c r="M541" s="59"/>
      <c r="N541" s="59"/>
      <c r="O541" s="59"/>
    </row>
    <row r="542" spans="1:15">
      <c r="B542" s="26" t="s">
        <v>2458</v>
      </c>
      <c r="C542" s="27">
        <f>SUM(C107,C108,C109,C124,C132,C146,C162,C187,C188,C189,C215,C227,C282)</f>
        <v>14794.793505199499</v>
      </c>
      <c r="D542" s="27">
        <f t="shared" ref="D542:G542" si="0">SUM(D107,D108,D109,D124,D132,D146,D162,D187,D188,D189,D215,D227,D282)</f>
        <v>19892.781849437099</v>
      </c>
      <c r="E542" s="27">
        <f t="shared" si="0"/>
        <v>20573.148427158099</v>
      </c>
      <c r="F542" s="27">
        <f t="shared" si="0"/>
        <v>21666.049349017703</v>
      </c>
      <c r="G542" s="27">
        <f t="shared" si="0"/>
        <v>76926.773130812406</v>
      </c>
    </row>
    <row r="543" spans="1:15">
      <c r="B543" s="26" t="s">
        <v>2459</v>
      </c>
      <c r="C543" s="27">
        <f>SUM(C107,C108,C122,C124,C132,C215)</f>
        <v>6452.6932341748998</v>
      </c>
      <c r="D543" s="27">
        <f t="shared" ref="D543:G543" si="1">SUM(D107,D108,D122,D124,D132,D215)</f>
        <v>11150.9333659283</v>
      </c>
      <c r="E543" s="27">
        <f t="shared" si="1"/>
        <v>12188.044015966099</v>
      </c>
      <c r="F543" s="27">
        <f t="shared" si="1"/>
        <v>12923.054677332</v>
      </c>
      <c r="G543" s="27">
        <f t="shared" si="1"/>
        <v>42714.725293401301</v>
      </c>
    </row>
    <row r="544" spans="1:15">
      <c r="B544" s="26" t="s">
        <v>1381</v>
      </c>
      <c r="C544" s="27">
        <f>SUM(C21,C164,C208,C209,C215)</f>
        <v>3687.6636638873997</v>
      </c>
      <c r="D544" s="27">
        <f t="shared" ref="D544:G544" si="2">SUM(D21,D164,D208,D209,D215)</f>
        <v>9082.4373843145986</v>
      </c>
      <c r="E544" s="27">
        <f t="shared" si="2"/>
        <v>9884.9991521483989</v>
      </c>
      <c r="F544" s="27">
        <f t="shared" si="2"/>
        <v>10482.374009802501</v>
      </c>
      <c r="G544" s="27">
        <f t="shared" si="2"/>
        <v>33137.474210152897</v>
      </c>
    </row>
    <row r="545" spans="2:10">
      <c r="B545" s="26" t="s">
        <v>2460</v>
      </c>
      <c r="C545" s="27">
        <f>SUM(C15,C18,C98,C112,C115,C148,C151,C159,C200,C201,C202,C205,C215,C216,C217,C443,C444,C445,C447,C449,C451,C452,C453)</f>
        <v>256634.27187699039</v>
      </c>
      <c r="D545" s="27">
        <f t="shared" ref="D545:E545" si="3">SUM(D15,D18,D98,D112,D115,D148,D151,D159,D200,D201,D202,D205,D215,D216,D217,D443,D444,D445,D447,D449,D451,D452,D453)</f>
        <v>247101.82860990171</v>
      </c>
      <c r="E545" s="27">
        <f t="shared" si="3"/>
        <v>257776.44544227919</v>
      </c>
      <c r="F545" s="27">
        <f>SUM(F15,F18,F98,F112,F115,F148,F151,F159,F200,F201,F202,F205,F215,F216,F217,F443,F444,F445,F447,F449,F451,F452,F453)</f>
        <v>268466.50573644362</v>
      </c>
      <c r="G545" s="27">
        <f>SUM(G15,G18,G98,G112,G115,G148,G151,G159,G200,G201,G202,G205,G215,G216,G217,G443,G444,G445,G447,G449,G451,G452,G453)</f>
        <v>1029979.0516656151</v>
      </c>
    </row>
    <row r="546" spans="2:10">
      <c r="B546" s="26" t="s">
        <v>2461</v>
      </c>
      <c r="C546" s="27">
        <f>SUM(C18,C40,C54,C103,C107,C116,C122,C124,C132,C162,C176,C177,C178,C179,C180,C181,C187,C205,C213,C215,C222,C223,C224,C225,C227,C242,C243,C244,C245,C252,C261)</f>
        <v>929724.6030162822</v>
      </c>
      <c r="D546" s="27">
        <f t="shared" ref="D546:G546" si="4">SUM(D18,D40,D54,D103,D107,D116,D122,D124,D132,D162,D176,D177,D178,D179,D180,D181,D187,D205,D213,D215,D222,D223,D224,D225,D227,D242,D243,D244,D245,D252,D261)</f>
        <v>952068.86942776106</v>
      </c>
      <c r="E546" s="27">
        <f t="shared" si="4"/>
        <v>963783.87650272693</v>
      </c>
      <c r="F546" s="27">
        <f t="shared" si="4"/>
        <v>994528.84324094013</v>
      </c>
      <c r="G546" s="27">
        <f t="shared" si="4"/>
        <v>3840106.1921877102</v>
      </c>
    </row>
    <row r="547" spans="2:10">
      <c r="B547" s="26" t="s">
        <v>2462</v>
      </c>
      <c r="C547" s="27">
        <f>SUM(C20,C40,C41,C45,C103,C116,C122,C124,C132,C145,C162,C187,C191,C192,C215,C223,C224,C225,C226,C229,C242,C243,C244,C245,C252,C261,C273,C275,C276,C277,C278,C279,C317,C461)</f>
        <v>852606.15045490011</v>
      </c>
      <c r="D547" s="27">
        <f t="shared" ref="D547:G547" si="5">SUM(D20,D40,D41,D45,D103,D116,D122,D124,D132,D145,D162,D187,D191,D192,D215,D223,D224,D225,D226,D229,D242,D243,D244,D245,D252,D261,D273,D275,D276,D277,D278,D279,D317,D461)</f>
        <v>864590.68732664036</v>
      </c>
      <c r="E547" s="27">
        <f t="shared" si="5"/>
        <v>880373.55591162283</v>
      </c>
      <c r="F547" s="27">
        <f t="shared" si="5"/>
        <v>906685.97315697209</v>
      </c>
      <c r="G547" s="27">
        <f t="shared" si="5"/>
        <v>3504256.3668501349</v>
      </c>
    </row>
    <row r="548" spans="2:10">
      <c r="B548" s="26" t="s">
        <v>2463</v>
      </c>
      <c r="C548" s="27">
        <f>SUM(C194,C195,C196,C197)</f>
        <v>36153.767449393999</v>
      </c>
      <c r="D548" s="27">
        <f t="shared" ref="D548:G548" si="6">SUM(D194,D195,D196,D197)</f>
        <v>30217.941749868296</v>
      </c>
      <c r="E548" s="27">
        <f t="shared" si="6"/>
        <v>33001.941666351297</v>
      </c>
      <c r="F548" s="27">
        <f t="shared" si="6"/>
        <v>34837.5456929625</v>
      </c>
      <c r="G548" s="27">
        <f t="shared" si="6"/>
        <v>134211.19655857611</v>
      </c>
    </row>
    <row r="549" spans="2:10">
      <c r="B549" s="26" t="s">
        <v>2464</v>
      </c>
      <c r="C549" s="27">
        <f>SUM(C274,C275,C277,C279,C282,C287,C288)</f>
        <v>16745.831470183002</v>
      </c>
      <c r="D549" s="27">
        <f t="shared" ref="D549:G549" si="7">SUM(D274,D275,D277,D279,D282,D287,D288)</f>
        <v>9909.8203283108996</v>
      </c>
      <c r="E549" s="27">
        <f t="shared" si="7"/>
        <v>11313.2916059036</v>
      </c>
      <c r="F549" s="27">
        <f t="shared" si="7"/>
        <v>11586.237830394002</v>
      </c>
      <c r="G549" s="27">
        <f t="shared" si="7"/>
        <v>49555.181234791504</v>
      </c>
    </row>
    <row r="551" spans="2:10">
      <c r="H551" s="27"/>
      <c r="I551" s="27"/>
      <c r="J551" s="27"/>
    </row>
    <row r="552" spans="2:10">
      <c r="H552" s="27"/>
      <c r="I552" s="27"/>
      <c r="J552" s="27"/>
    </row>
    <row r="553" spans="2:10">
      <c r="H553" s="27"/>
      <c r="I553" s="27"/>
      <c r="J553" s="27"/>
    </row>
    <row r="554" spans="2:10">
      <c r="H554" s="27"/>
      <c r="I554" s="27"/>
      <c r="J554" s="27"/>
    </row>
    <row r="559" spans="2:10">
      <c r="C559" s="26"/>
      <c r="D559" s="26"/>
      <c r="E559" s="26"/>
      <c r="F559" s="26"/>
      <c r="G559" s="26"/>
      <c r="H559" s="26"/>
      <c r="I559" s="26"/>
      <c r="J559" s="26"/>
    </row>
    <row r="560" spans="2:10">
      <c r="H560" s="27"/>
      <c r="I560" s="27"/>
      <c r="J560" s="27"/>
    </row>
    <row r="561" spans="8:10">
      <c r="H561" s="27"/>
      <c r="I561" s="27"/>
      <c r="J561" s="27"/>
    </row>
    <row r="562" spans="8:10">
      <c r="H562" s="27"/>
      <c r="I562" s="27"/>
      <c r="J562" s="27"/>
    </row>
    <row r="563" spans="8:10">
      <c r="H563" s="27"/>
      <c r="I563" s="27"/>
      <c r="J563" s="27"/>
    </row>
  </sheetData>
  <autoFilter ref="A2:R549" xr:uid="{00000000-0009-0000-0000-00000A000000}"/>
  <mergeCells count="2">
    <mergeCell ref="A1:G1"/>
    <mergeCell ref="H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499984740745262"/>
  </sheetPr>
  <dimension ref="A1:B20"/>
  <sheetViews>
    <sheetView workbookViewId="0">
      <selection activeCell="F24" sqref="F24"/>
    </sheetView>
  </sheetViews>
  <sheetFormatPr defaultColWidth="11.42578125" defaultRowHeight="15"/>
  <cols>
    <col min="1" max="1" width="24.28515625" customWidth="1"/>
    <col min="2" max="2" width="73.7109375" customWidth="1"/>
  </cols>
  <sheetData>
    <row r="1" spans="1:2">
      <c r="A1" s="271" t="s">
        <v>2465</v>
      </c>
      <c r="B1" s="34" t="s">
        <v>2466</v>
      </c>
    </row>
    <row r="2" spans="1:2">
      <c r="A2" s="273"/>
      <c r="B2" s="35" t="s">
        <v>2467</v>
      </c>
    </row>
    <row r="3" spans="1:2">
      <c r="A3" s="273"/>
      <c r="B3" s="35" t="s">
        <v>2468</v>
      </c>
    </row>
    <row r="4" spans="1:2">
      <c r="A4" s="273"/>
      <c r="B4" s="35" t="s">
        <v>2469</v>
      </c>
    </row>
    <row r="5" spans="1:2" ht="15.75" thickBot="1">
      <c r="A5" s="272"/>
      <c r="B5" s="36" t="s">
        <v>2470</v>
      </c>
    </row>
    <row r="6" spans="1:2">
      <c r="A6" s="271" t="s">
        <v>2471</v>
      </c>
      <c r="B6" s="35" t="s">
        <v>2472</v>
      </c>
    </row>
    <row r="7" spans="1:2">
      <c r="A7" s="273"/>
      <c r="B7" s="35" t="s">
        <v>2473</v>
      </c>
    </row>
    <row r="8" spans="1:2" ht="15.75" thickBot="1">
      <c r="A8" s="272"/>
      <c r="B8" s="36" t="s">
        <v>2474</v>
      </c>
    </row>
    <row r="9" spans="1:2">
      <c r="A9" s="271" t="s">
        <v>2475</v>
      </c>
      <c r="B9" s="35" t="s">
        <v>2476</v>
      </c>
    </row>
    <row r="10" spans="1:2">
      <c r="A10" s="273"/>
      <c r="B10" s="35" t="s">
        <v>2477</v>
      </c>
    </row>
    <row r="11" spans="1:2" ht="15.75" thickBot="1">
      <c r="A11" s="272"/>
      <c r="B11" s="36" t="s">
        <v>2478</v>
      </c>
    </row>
    <row r="12" spans="1:2">
      <c r="A12" s="271" t="s">
        <v>2479</v>
      </c>
      <c r="B12" s="35" t="s">
        <v>2480</v>
      </c>
    </row>
    <row r="13" spans="1:2">
      <c r="A13" s="273"/>
      <c r="B13" s="35" t="s">
        <v>2481</v>
      </c>
    </row>
    <row r="14" spans="1:2" ht="15.75" thickBot="1">
      <c r="A14" s="272"/>
      <c r="B14" s="36" t="s">
        <v>2482</v>
      </c>
    </row>
    <row r="15" spans="1:2">
      <c r="A15" s="271" t="s">
        <v>2483</v>
      </c>
      <c r="B15" s="35" t="s">
        <v>2484</v>
      </c>
    </row>
    <row r="16" spans="1:2" ht="15.75" thickBot="1">
      <c r="A16" s="272"/>
      <c r="B16" s="36" t="s">
        <v>2485</v>
      </c>
    </row>
    <row r="17" spans="1:2">
      <c r="A17" s="271" t="s">
        <v>2486</v>
      </c>
      <c r="B17" s="35" t="s">
        <v>2487</v>
      </c>
    </row>
    <row r="18" spans="1:2" ht="15.75" thickBot="1">
      <c r="A18" s="272"/>
      <c r="B18" s="36" t="s">
        <v>2488</v>
      </c>
    </row>
    <row r="19" spans="1:2" ht="15.75" thickBot="1">
      <c r="A19" s="37" t="s">
        <v>2489</v>
      </c>
      <c r="B19" s="36" t="s">
        <v>2490</v>
      </c>
    </row>
    <row r="20" spans="1:2" ht="15.75" thickBot="1">
      <c r="A20" s="37" t="s">
        <v>2491</v>
      </c>
      <c r="B20" s="36" t="s">
        <v>2492</v>
      </c>
    </row>
  </sheetData>
  <mergeCells count="6">
    <mergeCell ref="A17:A18"/>
    <mergeCell ref="A1:A5"/>
    <mergeCell ref="A6:A8"/>
    <mergeCell ref="A9:A11"/>
    <mergeCell ref="A12:A14"/>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Alcaldia de Medellin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Edy Patricia Trujillo García</dc:creator>
  <cp:keywords/>
  <dc:description/>
  <cp:lastModifiedBy>OBSERVATORIO PLANEACION</cp:lastModifiedBy>
  <cp:revision/>
  <dcterms:created xsi:type="dcterms:W3CDTF">2018-05-25T15:02:47Z</dcterms:created>
  <dcterms:modified xsi:type="dcterms:W3CDTF">2023-12-20T16:18:43Z</dcterms:modified>
  <cp:category/>
  <cp:contentStatus/>
</cp:coreProperties>
</file>